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-105" windowWidth="15480" windowHeight="7380" tabRatio="860"/>
  </bookViews>
  <sheets>
    <sheet name="Cap 1" sheetId="31" r:id="rId1"/>
    <sheet name="Cap 2" sheetId="30" r:id="rId2"/>
    <sheet name="Cap 3" sheetId="35" r:id="rId3"/>
    <sheet name="Tranh nhựa" sheetId="37" r:id="rId4"/>
  </sheets>
  <definedNames>
    <definedName name="_xlnm._FilterDatabase" localSheetId="0" hidden="1">'Cap 1'!$A$3:$I$235</definedName>
    <definedName name="HTML_CodePage" hidden="1">1252</definedName>
    <definedName name="HTML_Control" hidden="1">{"'Sheet1'!$A$2"}</definedName>
    <definedName name="HTML_Description" hidden="1">""</definedName>
    <definedName name="HTML_Email" hidden="1">""</definedName>
    <definedName name="HTML_Header" hidden="1">"Sheet1"</definedName>
    <definedName name="HTML_LastUpdate" hidden="1">"11/13/2002"</definedName>
    <definedName name="HTML_LineAfter" hidden="1">FALSE</definedName>
    <definedName name="HTML_LineBefore" hidden="1">FALSE</definedName>
    <definedName name="HTML_Name" hidden="1">"Ulysses R. Gotera"</definedName>
    <definedName name="HTML_OBDlg2" hidden="1">TRUE</definedName>
    <definedName name="HTML_OBDlg4" hidden="1">TRUE</definedName>
    <definedName name="HTML_OS" hidden="1">0</definedName>
    <definedName name="HTML_Title" hidden="1">"Book1"</definedName>
    <definedName name="_xlnm.Print_Area" localSheetId="0">'Cap 1'!$A$1:$H$243</definedName>
    <definedName name="_xlnm.Print_Area" localSheetId="1">'Cap 2'!$A$1:$H$310</definedName>
    <definedName name="_xlnm.Print_Area" localSheetId="2">'Cap 3'!$A$1:$H$345</definedName>
    <definedName name="_xlnm.Print_Area" localSheetId="3">'Tranh nhựa'!$A$2:$F$67</definedName>
  </definedNames>
  <calcPr calcId="144525"/>
</workbook>
</file>

<file path=xl/calcChain.xml><?xml version="1.0" encoding="utf-8"?>
<calcChain xmlns="http://schemas.openxmlformats.org/spreadsheetml/2006/main">
  <c r="G193" i="31" l="1"/>
  <c r="G6" i="31"/>
  <c r="G59" i="30"/>
  <c r="G321" i="35"/>
  <c r="G320" i="35"/>
  <c r="G221" i="31"/>
  <c r="G222" i="31"/>
  <c r="G223" i="31"/>
  <c r="G224" i="31"/>
  <c r="G225" i="31"/>
  <c r="G226" i="31"/>
  <c r="G227" i="31"/>
  <c r="G228" i="31"/>
  <c r="G229" i="31"/>
  <c r="G265" i="30"/>
  <c r="G266" i="30"/>
  <c r="G267" i="30"/>
  <c r="G268" i="30"/>
  <c r="G269" i="30"/>
  <c r="G270" i="30"/>
  <c r="G271" i="30"/>
  <c r="G272" i="30"/>
  <c r="G273" i="30"/>
  <c r="G274" i="30"/>
  <c r="G275" i="30"/>
  <c r="G260" i="30"/>
  <c r="G261" i="30"/>
  <c r="G262" i="30"/>
  <c r="G251" i="30"/>
  <c r="G252" i="30"/>
  <c r="G253" i="30"/>
  <c r="G254" i="30"/>
  <c r="G255" i="30"/>
  <c r="G184" i="30"/>
  <c r="G185" i="30"/>
  <c r="G186" i="30"/>
  <c r="G187" i="30"/>
  <c r="G188" i="30"/>
  <c r="G189" i="30"/>
  <c r="G190" i="30"/>
  <c r="G191" i="30"/>
  <c r="G192" i="30"/>
  <c r="G193" i="30"/>
  <c r="G194" i="30"/>
  <c r="G195" i="30"/>
  <c r="G175" i="30"/>
  <c r="G176" i="30"/>
  <c r="G177" i="30"/>
  <c r="G114" i="30"/>
  <c r="G115" i="30"/>
  <c r="G103" i="30"/>
  <c r="G104" i="30"/>
  <c r="G105" i="30"/>
  <c r="G106" i="30"/>
  <c r="G107" i="30"/>
  <c r="G108" i="30"/>
  <c r="G109" i="30"/>
  <c r="G110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210" i="31"/>
  <c r="G209" i="31"/>
  <c r="G208" i="31"/>
  <c r="G207" i="31"/>
  <c r="G154" i="31"/>
  <c r="G153" i="31"/>
  <c r="G152" i="31"/>
  <c r="G151" i="31"/>
  <c r="G95" i="31"/>
  <c r="G94" i="31"/>
  <c r="G93" i="31"/>
  <c r="G92" i="31"/>
  <c r="G17" i="31"/>
  <c r="G16" i="31"/>
  <c r="G15" i="31"/>
  <c r="G14" i="31"/>
  <c r="G311" i="30"/>
  <c r="G206" i="31"/>
  <c r="G176" i="31"/>
  <c r="G175" i="31"/>
  <c r="G174" i="31"/>
  <c r="G150" i="31"/>
  <c r="G123" i="31"/>
  <c r="G126" i="31"/>
  <c r="G125" i="31"/>
  <c r="G124" i="31"/>
  <c r="G122" i="31"/>
  <c r="G73" i="31"/>
  <c r="G52" i="31"/>
  <c r="G40" i="31"/>
  <c r="G111" i="35"/>
  <c r="G101" i="31"/>
  <c r="G102" i="31"/>
  <c r="G228" i="30"/>
  <c r="G154" i="30"/>
  <c r="G85" i="30"/>
  <c r="G98" i="31"/>
  <c r="G99" i="31"/>
  <c r="G100" i="31"/>
  <c r="G235" i="31"/>
  <c r="G185" i="31"/>
  <c r="G184" i="31"/>
  <c r="F29" i="35"/>
  <c r="G117" i="31"/>
  <c r="G118" i="31"/>
  <c r="G120" i="31"/>
  <c r="G121" i="31"/>
  <c r="G127" i="31"/>
  <c r="G129" i="31"/>
  <c r="G131" i="31"/>
  <c r="G132" i="31"/>
  <c r="G134" i="31"/>
  <c r="G135" i="31"/>
  <c r="G136" i="31"/>
  <c r="G137" i="31"/>
  <c r="G139" i="31"/>
  <c r="G140" i="31"/>
  <c r="G141" i="31"/>
  <c r="G142" i="31"/>
  <c r="G144" i="31"/>
  <c r="G145" i="31"/>
  <c r="G146" i="31"/>
  <c r="G147" i="31"/>
  <c r="G149" i="31"/>
  <c r="G158" i="31"/>
  <c r="G159" i="31"/>
  <c r="G160" i="31"/>
  <c r="G161" i="31"/>
  <c r="G162" i="31"/>
  <c r="G163" i="31"/>
  <c r="G164" i="31"/>
  <c r="G165" i="31"/>
  <c r="G166" i="31"/>
  <c r="G80" i="31"/>
  <c r="G81" i="31"/>
  <c r="G67" i="31"/>
  <c r="G68" i="31"/>
  <c r="G69" i="31"/>
  <c r="G70" i="31"/>
  <c r="G44" i="31"/>
  <c r="G31" i="31"/>
  <c r="G211" i="30"/>
  <c r="G210" i="30" s="1"/>
  <c r="G159" i="30"/>
  <c r="G160" i="30"/>
  <c r="G158" i="30" s="1"/>
  <c r="G93" i="30"/>
  <c r="G94" i="30"/>
  <c r="G95" i="30"/>
  <c r="G96" i="30"/>
  <c r="G16" i="30"/>
  <c r="G17" i="30"/>
  <c r="G18" i="30"/>
  <c r="G19" i="30"/>
  <c r="G20" i="30"/>
  <c r="G22" i="30"/>
  <c r="G178" i="31"/>
  <c r="G169" i="31"/>
  <c r="G170" i="31"/>
  <c r="G7" i="31"/>
  <c r="G8" i="31"/>
  <c r="G9" i="31"/>
  <c r="G11" i="31"/>
  <c r="G12" i="31"/>
  <c r="G10" i="31"/>
  <c r="G370" i="35"/>
  <c r="G369" i="35"/>
  <c r="G368" i="35"/>
  <c r="G367" i="35"/>
  <c r="G366" i="35"/>
  <c r="G365" i="35"/>
  <c r="G364" i="35"/>
  <c r="G363" i="35"/>
  <c r="G362" i="35"/>
  <c r="G361" i="35"/>
  <c r="G360" i="35"/>
  <c r="G359" i="35"/>
  <c r="G358" i="35"/>
  <c r="G357" i="35"/>
  <c r="G356" i="35"/>
  <c r="G355" i="35"/>
  <c r="G354" i="35"/>
  <c r="G353" i="35"/>
  <c r="G352" i="35"/>
  <c r="G351" i="35"/>
  <c r="G350" i="35"/>
  <c r="G349" i="35"/>
  <c r="G348" i="35"/>
  <c r="G347" i="35"/>
  <c r="G346" i="35"/>
  <c r="G338" i="35"/>
  <c r="G337" i="35"/>
  <c r="G336" i="35"/>
  <c r="G335" i="35"/>
  <c r="G334" i="35"/>
  <c r="G333" i="35"/>
  <c r="G332" i="35"/>
  <c r="G331" i="35"/>
  <c r="G330" i="35"/>
  <c r="G329" i="35"/>
  <c r="G328" i="35"/>
  <c r="G327" i="35"/>
  <c r="G326" i="35"/>
  <c r="G325" i="35"/>
  <c r="G324" i="35"/>
  <c r="G323" i="35"/>
  <c r="G318" i="35"/>
  <c r="G317" i="35"/>
  <c r="G315" i="35"/>
  <c r="G314" i="35"/>
  <c r="G313" i="35"/>
  <c r="G312" i="35"/>
  <c r="G311" i="35"/>
  <c r="G310" i="35"/>
  <c r="G309" i="35"/>
  <c r="G308" i="35"/>
  <c r="G307" i="35"/>
  <c r="G306" i="35"/>
  <c r="G305" i="35"/>
  <c r="G304" i="35"/>
  <c r="G303" i="35"/>
  <c r="G302" i="35"/>
  <c r="G300" i="35"/>
  <c r="G299" i="35"/>
  <c r="G297" i="35"/>
  <c r="G296" i="35"/>
  <c r="G295" i="35"/>
  <c r="G294" i="35"/>
  <c r="G293" i="35"/>
  <c r="G291" i="35"/>
  <c r="G289" i="35"/>
  <c r="G288" i="35"/>
  <c r="G287" i="35"/>
  <c r="G286" i="35"/>
  <c r="G285" i="35"/>
  <c r="G284" i="35"/>
  <c r="G283" i="35"/>
  <c r="G282" i="35"/>
  <c r="G281" i="35"/>
  <c r="G280" i="35"/>
  <c r="G279" i="35"/>
  <c r="G278" i="35"/>
  <c r="G277" i="35"/>
  <c r="G276" i="35"/>
  <c r="G275" i="35"/>
  <c r="G274" i="35"/>
  <c r="G273" i="35"/>
  <c r="G272" i="35"/>
  <c r="G271" i="35"/>
  <c r="G270" i="35"/>
  <c r="G269" i="35"/>
  <c r="G268" i="35"/>
  <c r="G267" i="35"/>
  <c r="G266" i="35"/>
  <c r="G264" i="35"/>
  <c r="G265" i="35"/>
  <c r="G261" i="35"/>
  <c r="G260" i="35"/>
  <c r="G259" i="35"/>
  <c r="G258" i="35"/>
  <c r="G257" i="35"/>
  <c r="G256" i="35"/>
  <c r="G255" i="35"/>
  <c r="G254" i="35"/>
  <c r="G252" i="35"/>
  <c r="G251" i="35"/>
  <c r="G250" i="35"/>
  <c r="G249" i="35"/>
  <c r="G247" i="35"/>
  <c r="G246" i="35"/>
  <c r="G245" i="35"/>
  <c r="G244" i="35"/>
  <c r="G243" i="35"/>
  <c r="G242" i="35"/>
  <c r="G241" i="35"/>
  <c r="G240" i="35"/>
  <c r="G236" i="35"/>
  <c r="G235" i="35"/>
  <c r="G234" i="35"/>
  <c r="G233" i="35"/>
  <c r="G231" i="35"/>
  <c r="G230" i="35"/>
  <c r="G229" i="35"/>
  <c r="G228" i="35"/>
  <c r="G227" i="35"/>
  <c r="G226" i="35"/>
  <c r="G225" i="35"/>
  <c r="G224" i="35"/>
  <c r="G223" i="35"/>
  <c r="G222" i="35"/>
  <c r="G220" i="35"/>
  <c r="G218" i="35"/>
  <c r="G217" i="35" s="1"/>
  <c r="G216" i="35"/>
  <c r="G215" i="35" s="1"/>
  <c r="G214" i="35"/>
  <c r="G213" i="35"/>
  <c r="G212" i="35"/>
  <c r="G210" i="35"/>
  <c r="G209" i="35"/>
  <c r="G208" i="35"/>
  <c r="G207" i="35"/>
  <c r="G206" i="35"/>
  <c r="G205" i="35"/>
  <c r="G204" i="35"/>
  <c r="G203" i="35"/>
  <c r="G201" i="35"/>
  <c r="G199" i="35"/>
  <c r="G198" i="35"/>
  <c r="G197" i="35"/>
  <c r="G196" i="35"/>
  <c r="G195" i="35"/>
  <c r="G194" i="35"/>
  <c r="G193" i="35"/>
  <c r="G192" i="35"/>
  <c r="G191" i="35"/>
  <c r="G190" i="35"/>
  <c r="G189" i="35"/>
  <c r="G188" i="35"/>
  <c r="G187" i="35"/>
  <c r="G186" i="35"/>
  <c r="G185" i="35"/>
  <c r="G184" i="35"/>
  <c r="G183" i="35"/>
  <c r="G182" i="35"/>
  <c r="G181" i="35"/>
  <c r="G180" i="35"/>
  <c r="G179" i="35"/>
  <c r="G178" i="35"/>
  <c r="G177" i="35"/>
  <c r="G176" i="35"/>
  <c r="G175" i="35"/>
  <c r="G174" i="35"/>
  <c r="G173" i="35"/>
  <c r="G172" i="35"/>
  <c r="G171" i="35"/>
  <c r="G170" i="35"/>
  <c r="G169" i="35"/>
  <c r="G168" i="35"/>
  <c r="G165" i="35"/>
  <c r="G164" i="35"/>
  <c r="G163" i="35"/>
  <c r="G162" i="35"/>
  <c r="G161" i="35"/>
  <c r="G157" i="35"/>
  <c r="G158" i="35"/>
  <c r="G159" i="35"/>
  <c r="G155" i="35"/>
  <c r="G154" i="35"/>
  <c r="G153" i="35"/>
  <c r="G152" i="35"/>
  <c r="G151" i="35"/>
  <c r="G147" i="35"/>
  <c r="G146" i="35"/>
  <c r="G145" i="35"/>
  <c r="G144" i="35"/>
  <c r="G143" i="35"/>
  <c r="G142" i="35"/>
  <c r="G141" i="35"/>
  <c r="G140" i="35"/>
  <c r="G139" i="35"/>
  <c r="G138" i="35"/>
  <c r="G137" i="35"/>
  <c r="G136" i="35"/>
  <c r="G135" i="35"/>
  <c r="G134" i="35"/>
  <c r="G132" i="35"/>
  <c r="G131" i="35"/>
  <c r="G129" i="35"/>
  <c r="G128" i="35" s="1"/>
  <c r="G127" i="35"/>
  <c r="G126" i="35"/>
  <c r="G124" i="35"/>
  <c r="G123" i="35"/>
  <c r="G121" i="35"/>
  <c r="G120" i="35" s="1"/>
  <c r="G119" i="35"/>
  <c r="G118" i="35"/>
  <c r="G117" i="35"/>
  <c r="G116" i="35"/>
  <c r="G115" i="35"/>
  <c r="G114" i="35"/>
  <c r="G113" i="35"/>
  <c r="G112" i="35"/>
  <c r="G110" i="35"/>
  <c r="G109" i="35"/>
  <c r="G108" i="35"/>
  <c r="G107" i="35"/>
  <c r="G105" i="35"/>
  <c r="G104" i="35"/>
  <c r="G103" i="35"/>
  <c r="G102" i="35"/>
  <c r="G100" i="35"/>
  <c r="G99" i="35"/>
  <c r="G97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79" i="35"/>
  <c r="G78" i="35"/>
  <c r="G76" i="35"/>
  <c r="G75" i="35"/>
  <c r="G74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8" i="35"/>
  <c r="G27" i="35"/>
  <c r="G26" i="35"/>
  <c r="G25" i="35"/>
  <c r="G22" i="35"/>
  <c r="G21" i="35"/>
  <c r="G20" i="35"/>
  <c r="G19" i="35"/>
  <c r="G17" i="35"/>
  <c r="G16" i="35"/>
  <c r="G15" i="35"/>
  <c r="G13" i="35"/>
  <c r="G12" i="35"/>
  <c r="G11" i="35"/>
  <c r="G10" i="35"/>
  <c r="G9" i="35"/>
  <c r="G8" i="35"/>
  <c r="G7" i="35"/>
  <c r="G182" i="31"/>
  <c r="G302" i="30"/>
  <c r="G303" i="30"/>
  <c r="G301" i="30"/>
  <c r="G300" i="30"/>
  <c r="G299" i="30"/>
  <c r="G298" i="30"/>
  <c r="G297" i="30"/>
  <c r="G294" i="30"/>
  <c r="G293" i="30" s="1"/>
  <c r="G292" i="30"/>
  <c r="G291" i="30"/>
  <c r="G290" i="30"/>
  <c r="G289" i="30" s="1"/>
  <c r="G288" i="30"/>
  <c r="G287" i="30"/>
  <c r="G286" i="30"/>
  <c r="G284" i="30"/>
  <c r="G283" i="30"/>
  <c r="G281" i="30"/>
  <c r="G280" i="30" s="1"/>
  <c r="G279" i="30"/>
  <c r="G277" i="30"/>
  <c r="G264" i="30"/>
  <c r="G259" i="30"/>
  <c r="G257" i="30"/>
  <c r="G250" i="30"/>
  <c r="G249" i="30"/>
  <c r="G247" i="30"/>
  <c r="G246" i="30"/>
  <c r="G245" i="30"/>
  <c r="G244" i="30"/>
  <c r="G243" i="30"/>
  <c r="G242" i="30"/>
  <c r="G241" i="30"/>
  <c r="G240" i="30"/>
  <c r="G239" i="30"/>
  <c r="G238" i="30"/>
  <c r="G237" i="30" s="1"/>
  <c r="G236" i="30"/>
  <c r="G235" i="30"/>
  <c r="G234" i="30"/>
  <c r="G233" i="30"/>
  <c r="G232" i="30"/>
  <c r="G231" i="30"/>
  <c r="G229" i="30"/>
  <c r="G227" i="30"/>
  <c r="G224" i="30"/>
  <c r="G223" i="30"/>
  <c r="G222" i="30"/>
  <c r="G221" i="30"/>
  <c r="G220" i="30"/>
  <c r="G219" i="30"/>
  <c r="G218" i="30"/>
  <c r="G217" i="30"/>
  <c r="G216" i="30"/>
  <c r="G215" i="30"/>
  <c r="G214" i="30"/>
  <c r="G213" i="30"/>
  <c r="G209" i="30"/>
  <c r="G208" i="30" s="1"/>
  <c r="G207" i="30"/>
  <c r="G206" i="30" s="1"/>
  <c r="G205" i="30"/>
  <c r="G204" i="30" s="1"/>
  <c r="G203" i="30"/>
  <c r="G202" i="30"/>
  <c r="G201" i="30"/>
  <c r="G200" i="30"/>
  <c r="G198" i="30"/>
  <c r="G197" i="30"/>
  <c r="G182" i="30"/>
  <c r="G181" i="30"/>
  <c r="G179" i="30"/>
  <c r="G178" i="30"/>
  <c r="G174" i="30"/>
  <c r="G173" i="30"/>
  <c r="G172" i="30"/>
  <c r="G171" i="30"/>
  <c r="G170" i="30"/>
  <c r="G169" i="30"/>
  <c r="G168" i="30"/>
  <c r="G166" i="30"/>
  <c r="G165" i="30"/>
  <c r="G164" i="30"/>
  <c r="G163" i="30"/>
  <c r="G162" i="30"/>
  <c r="G157" i="30"/>
  <c r="G156" i="30"/>
  <c r="G155" i="30"/>
  <c r="G153" i="30"/>
  <c r="G152" i="30"/>
  <c r="G151" i="30"/>
  <c r="G150" i="30"/>
  <c r="G149" i="30"/>
  <c r="G148" i="30"/>
  <c r="G147" i="30"/>
  <c r="G144" i="30"/>
  <c r="G143" i="30"/>
  <c r="G141" i="30"/>
  <c r="G140" i="30"/>
  <c r="G139" i="30"/>
  <c r="G138" i="30"/>
  <c r="G137" i="30"/>
  <c r="G136" i="30"/>
  <c r="G134" i="30"/>
  <c r="G133" i="30"/>
  <c r="G132" i="30"/>
  <c r="G131" i="30"/>
  <c r="G130" i="30"/>
  <c r="G128" i="30"/>
  <c r="G127" i="30" s="1"/>
  <c r="G126" i="30"/>
  <c r="G125" i="30"/>
  <c r="G124" i="30"/>
  <c r="G123" i="30" s="1"/>
  <c r="G122" i="30"/>
  <c r="G121" i="30"/>
  <c r="G119" i="30"/>
  <c r="G118" i="30" s="1"/>
  <c r="G117" i="30"/>
  <c r="G116" i="30" s="1"/>
  <c r="G113" i="30"/>
  <c r="G112" i="30"/>
  <c r="G102" i="30"/>
  <c r="G101" i="30"/>
  <c r="G97" i="30" s="1"/>
  <c r="G100" i="30"/>
  <c r="G99" i="30"/>
  <c r="G98" i="30"/>
  <c r="G91" i="30"/>
  <c r="G90" i="30"/>
  <c r="G89" i="30"/>
  <c r="G88" i="30"/>
  <c r="G87" i="30"/>
  <c r="G86" i="30"/>
  <c r="G82" i="30"/>
  <c r="G81" i="30"/>
  <c r="G80" i="30"/>
  <c r="G79" i="30"/>
  <c r="G78" i="30"/>
  <c r="G77" i="30"/>
  <c r="G76" i="30"/>
  <c r="G75" i="30"/>
  <c r="G74" i="30"/>
  <c r="G73" i="30"/>
  <c r="G72" i="30"/>
  <c r="G70" i="30"/>
  <c r="G69" i="30" s="1"/>
  <c r="G68" i="30"/>
  <c r="G67" i="30"/>
  <c r="G66" i="30"/>
  <c r="G65" i="30"/>
  <c r="G64" i="30"/>
  <c r="G63" i="30"/>
  <c r="G61" i="30"/>
  <c r="G60" i="30" s="1"/>
  <c r="G58" i="30"/>
  <c r="G57" i="30"/>
  <c r="G56" i="30"/>
  <c r="G55" i="30"/>
  <c r="G54" i="30"/>
  <c r="G53" i="30"/>
  <c r="G52" i="30"/>
  <c r="G51" i="30"/>
  <c r="G50" i="30"/>
  <c r="G48" i="30"/>
  <c r="G47" i="30"/>
  <c r="G46" i="30"/>
  <c r="G45" i="30" s="1"/>
  <c r="G44" i="30"/>
  <c r="G43" i="30" s="1"/>
  <c r="G42" i="30"/>
  <c r="G41" i="30" s="1"/>
  <c r="G40" i="30"/>
  <c r="G39" i="30"/>
  <c r="G38" i="30"/>
  <c r="G37" i="30"/>
  <c r="G36" i="30"/>
  <c r="G14" i="30"/>
  <c r="G13" i="30"/>
  <c r="G12" i="30"/>
  <c r="G11" i="30"/>
  <c r="G10" i="30"/>
  <c r="G9" i="30"/>
  <c r="G8" i="30"/>
  <c r="G7" i="30"/>
  <c r="G6" i="30"/>
  <c r="G5" i="30" s="1"/>
  <c r="G234" i="31"/>
  <c r="G233" i="31"/>
  <c r="G232" i="31"/>
  <c r="G231" i="31"/>
  <c r="G230" i="31"/>
  <c r="G220" i="31"/>
  <c r="G219" i="31"/>
  <c r="G217" i="31"/>
  <c r="G216" i="31"/>
  <c r="G215" i="31"/>
  <c r="G214" i="31"/>
  <c r="G213" i="31"/>
  <c r="G212" i="31"/>
  <c r="G205" i="31"/>
  <c r="G203" i="31"/>
  <c r="G202" i="31"/>
  <c r="G201" i="31"/>
  <c r="G200" i="31"/>
  <c r="G199" i="31"/>
  <c r="G198" i="31"/>
  <c r="G196" i="31"/>
  <c r="G195" i="31"/>
  <c r="G194" i="31"/>
  <c r="G191" i="31"/>
  <c r="G190" i="31"/>
  <c r="G189" i="31"/>
  <c r="G188" i="31"/>
  <c r="G186" i="31"/>
  <c r="G183" i="31"/>
  <c r="G180" i="31"/>
  <c r="G173" i="31"/>
  <c r="G172" i="31"/>
  <c r="G156" i="31"/>
  <c r="G114" i="31"/>
  <c r="G113" i="31"/>
  <c r="G112" i="31"/>
  <c r="G111" i="31"/>
  <c r="G110" i="31"/>
  <c r="G109" i="31"/>
  <c r="G108" i="31"/>
  <c r="G107" i="31"/>
  <c r="G106" i="31"/>
  <c r="G104" i="31"/>
  <c r="G97" i="31"/>
  <c r="G91" i="31"/>
  <c r="G90" i="31"/>
  <c r="G88" i="31"/>
  <c r="G86" i="31"/>
  <c r="G85" i="31"/>
  <c r="G84" i="31"/>
  <c r="G83" i="31"/>
  <c r="G78" i="31"/>
  <c r="G76" i="31"/>
  <c r="G75" i="31"/>
  <c r="G74" i="31"/>
  <c r="G77" i="31"/>
  <c r="G72" i="31"/>
  <c r="G64" i="31"/>
  <c r="G63" i="31"/>
  <c r="G62" i="31"/>
  <c r="G61" i="31"/>
  <c r="G60" i="31"/>
  <c r="G59" i="31"/>
  <c r="G58" i="31"/>
  <c r="G56" i="31"/>
  <c r="G53" i="31"/>
  <c r="G54" i="31"/>
  <c r="G51" i="31"/>
  <c r="G50" i="31"/>
  <c r="G49" i="31"/>
  <c r="G48" i="31"/>
  <c r="G47" i="31"/>
  <c r="G46" i="31"/>
  <c r="G42" i="31"/>
  <c r="G39" i="31"/>
  <c r="G38" i="31"/>
  <c r="G37" i="31"/>
  <c r="G36" i="31"/>
  <c r="G35" i="31"/>
  <c r="G34" i="31"/>
  <c r="G33" i="31"/>
  <c r="G30" i="31"/>
  <c r="G29" i="31"/>
  <c r="G28" i="31"/>
  <c r="G25" i="31"/>
  <c r="G24" i="31"/>
  <c r="G23" i="31"/>
  <c r="G22" i="31"/>
  <c r="G20" i="31"/>
  <c r="G19" i="31"/>
  <c r="G130" i="35"/>
  <c r="G196" i="30" l="1"/>
  <c r="G248" i="30"/>
  <c r="G295" i="30"/>
  <c r="G125" i="35"/>
  <c r="G221" i="35"/>
  <c r="G298" i="35"/>
  <c r="G6" i="35"/>
  <c r="G14" i="35"/>
  <c r="G18" i="35"/>
  <c r="G80" i="35"/>
  <c r="G77" i="35" s="1"/>
  <c r="G101" i="35"/>
  <c r="G106" i="35"/>
  <c r="G156" i="35"/>
  <c r="G202" i="35"/>
  <c r="G316" i="35"/>
  <c r="G253" i="35"/>
  <c r="G301" i="35"/>
  <c r="G319" i="35"/>
  <c r="G129" i="30"/>
  <c r="G135" i="30"/>
  <c r="G212" i="30"/>
  <c r="G150" i="35"/>
  <c r="G160" i="35"/>
  <c r="G232" i="35"/>
  <c r="G219" i="35" s="1"/>
  <c r="G84" i="30"/>
  <c r="G21" i="30"/>
  <c r="G183" i="30"/>
  <c r="G180" i="30" s="1"/>
  <c r="G256" i="30"/>
  <c r="G218" i="31"/>
  <c r="G35" i="30"/>
  <c r="G62" i="30"/>
  <c r="G71" i="30"/>
  <c r="G142" i="30"/>
  <c r="G161" i="30"/>
  <c r="G226" i="30"/>
  <c r="G285" i="30"/>
  <c r="G92" i="30"/>
  <c r="G49" i="30"/>
  <c r="G167" i="30"/>
  <c r="G199" i="30"/>
  <c r="G230" i="30"/>
  <c r="G24" i="35"/>
  <c r="G29" i="35"/>
  <c r="G122" i="35"/>
  <c r="G133" i="35"/>
  <c r="G167" i="35"/>
  <c r="G166" i="35" s="1"/>
  <c r="G239" i="35"/>
  <c r="G248" i="35"/>
  <c r="G263" i="35"/>
  <c r="G262" i="35" s="1"/>
  <c r="G292" i="35"/>
  <c r="G211" i="35"/>
  <c r="G322" i="35"/>
  <c r="G146" i="30"/>
  <c r="G120" i="30"/>
  <c r="G15" i="30"/>
  <c r="G111" i="30"/>
  <c r="G83" i="30" s="1"/>
  <c r="G282" i="30"/>
  <c r="G4" i="31"/>
  <c r="G167" i="31"/>
  <c r="G115" i="31"/>
  <c r="G65" i="31"/>
  <c r="G26" i="31"/>
  <c r="G4" i="30" l="1"/>
  <c r="G225" i="30"/>
  <c r="G145" i="30"/>
  <c r="G5" i="35"/>
  <c r="G4" i="35" s="1"/>
  <c r="G238" i="35"/>
  <c r="G237" i="35" s="1"/>
  <c r="G149" i="35"/>
  <c r="G148" i="35" s="1"/>
</calcChain>
</file>

<file path=xl/sharedStrings.xml><?xml version="1.0" encoding="utf-8"?>
<sst xmlns="http://schemas.openxmlformats.org/spreadsheetml/2006/main" count="2601" uniqueCount="1351">
  <si>
    <t>DTTA1TB</t>
  </si>
  <si>
    <t>Thước T nhựa</t>
  </si>
  <si>
    <t>L4245TH</t>
  </si>
  <si>
    <t>Bộ TN máy phát điện xoay chiều 3 pha</t>
  </si>
  <si>
    <t>L4246TH</t>
  </si>
  <si>
    <t>Bộ thí nghiệm về quang phổ</t>
  </si>
  <si>
    <t>L4247TH</t>
  </si>
  <si>
    <t>Bộ TN hiện tượng quang điện ngoài</t>
  </si>
  <si>
    <t>Cốc thủy tinh 100ml</t>
  </si>
  <si>
    <t>Đèn cồn</t>
  </si>
  <si>
    <t>Bình định mức 100ml</t>
  </si>
  <si>
    <t>Phễu lọc thủy tinh</t>
  </si>
  <si>
    <t>Bộ DC thí nghiệm phân tích thể tích</t>
  </si>
  <si>
    <t>TMT08</t>
  </si>
  <si>
    <t>ĐVT</t>
  </si>
  <si>
    <t>tờ</t>
  </si>
  <si>
    <t>IK24K1H</t>
  </si>
  <si>
    <t>T4V03IT</t>
  </si>
  <si>
    <t>TTA01</t>
  </si>
  <si>
    <t>MÃ SP</t>
  </si>
  <si>
    <t>TÊN THIẾT BỊ</t>
  </si>
  <si>
    <t>SL</t>
  </si>
  <si>
    <t>THÀNH TIỀN</t>
  </si>
  <si>
    <t/>
  </si>
  <si>
    <t>LỚP 1</t>
  </si>
  <si>
    <t>MÔN TIẾNG VIỆT - TOÁN</t>
  </si>
  <si>
    <t>Bộ mẫu chữ dạy tập viết (40tờ)</t>
  </si>
  <si>
    <t>Bộ mẫu chữ viết trong trường tiểu học (8tờ)</t>
  </si>
  <si>
    <t>Tranh dạy luyện nói Lớp 1 (23tờ)</t>
  </si>
  <si>
    <t>Tranh dạy kể chuyện lớp 1 (23tờ)</t>
  </si>
  <si>
    <t>T1G03TD</t>
  </si>
  <si>
    <t>Bộ đồ dùng dạy Toán lớp 1 (GV) - Gắn từ tính</t>
  </si>
  <si>
    <t>BGV25TD</t>
  </si>
  <si>
    <t>Bảng phụ đa dụng Toán-Tiếng Việt Lớp 1,2 (GV)</t>
  </si>
  <si>
    <t>MÔN ĐẠO ĐỨC</t>
  </si>
  <si>
    <t>MÔN ÂM NHẠC</t>
  </si>
  <si>
    <t>MAKN3W1</t>
  </si>
  <si>
    <t>Song loan</t>
  </si>
  <si>
    <t>TBC03T9</t>
  </si>
  <si>
    <t>cặp</t>
  </si>
  <si>
    <t>ITA02TD</t>
  </si>
  <si>
    <t>MÔN MỸ THUẬT</t>
  </si>
  <si>
    <t>Tranh TT Mỹ Thuật (20tờ/bộ) Họa sĩ VN</t>
  </si>
  <si>
    <t>Tranh TT Mỹ Thuật  (20tờ/bộ) dân gian VN</t>
  </si>
  <si>
    <t>MÔN THỦ CÔNG</t>
  </si>
  <si>
    <t>MÔN THỂ DỤC</t>
  </si>
  <si>
    <t>YCI4C1K</t>
  </si>
  <si>
    <t>Còi TDTT</t>
  </si>
  <si>
    <t>YBN01TK</t>
  </si>
  <si>
    <t>Bóng nhựa L1</t>
  </si>
  <si>
    <t>quả</t>
  </si>
  <si>
    <t>YQCD10K</t>
  </si>
  <si>
    <t>Quả cầu chinh</t>
  </si>
  <si>
    <t>YTD200K</t>
  </si>
  <si>
    <t>Thước 10 mét</t>
  </si>
  <si>
    <t>LỚP 2</t>
  </si>
  <si>
    <t>MÔN TIẾNG VIỆT</t>
  </si>
  <si>
    <t>Mẫu chữ viết trong trường tiểu học (8tờ)</t>
  </si>
  <si>
    <t>Tranh dạy kể chuyện lớp 2 (21tờ)</t>
  </si>
  <si>
    <t>Bộ chữ dạy tập viết (40 tờ)</t>
  </si>
  <si>
    <t>MÔN TOÁN</t>
  </si>
  <si>
    <t>T2G03TD</t>
  </si>
  <si>
    <t>Bộ đồ dùng dạy Toán lớp 2  (GV) - Gắn từ tính</t>
  </si>
  <si>
    <t>T2H04TD</t>
  </si>
  <si>
    <t>Bộ Thực hành Toán 2 (HS)</t>
  </si>
  <si>
    <t>IT2C10H</t>
  </si>
  <si>
    <t>Cân Roberval</t>
  </si>
  <si>
    <t>IT2Q10B</t>
  </si>
  <si>
    <t>TBC02T9</t>
  </si>
  <si>
    <t>Bộ chai và ca 1 lít cho giáo viên</t>
  </si>
  <si>
    <t>MÔN TỰ NHIÊN XH</t>
  </si>
  <si>
    <t>Bộ tranh dạy Tự nhiên XH lớp 2 (4tờ)</t>
  </si>
  <si>
    <t>Bộ tranh dạy Mỹ Thuật lớp 2 (8tờ)</t>
  </si>
  <si>
    <t>Giá treo tranh 15 móc</t>
  </si>
  <si>
    <t>Mạch bảo vệ quá điện áp (CN12)</t>
  </si>
  <si>
    <t>Chén sứ</t>
  </si>
  <si>
    <t>Cáp sun sứ (bát sứ)</t>
  </si>
  <si>
    <t>Đế sứ</t>
  </si>
  <si>
    <t>Gía để ống nghiệm nhựa</t>
  </si>
  <si>
    <t>Giấy ráp</t>
  </si>
  <si>
    <t>Điện phân DD CuSO4</t>
  </si>
  <si>
    <t>Pin điện hóa</t>
  </si>
  <si>
    <t>H3H25TB</t>
  </si>
  <si>
    <t>Bộ hóa chất Hóa 12 (GV+HS)</t>
  </si>
  <si>
    <t>Bản trong dạy hóa L12</t>
  </si>
  <si>
    <t xml:space="preserve">                                MÔN SINH</t>
  </si>
  <si>
    <t>93NLAMH</t>
  </si>
  <si>
    <t>Cốc nhựa 250ml</t>
  </si>
  <si>
    <t>STBN4TK</t>
  </si>
  <si>
    <t xml:space="preserve">                                MÔN TOÁN</t>
  </si>
  <si>
    <t>T312D1B</t>
  </si>
  <si>
    <t>Bộ DC tạo mặt tròn xoay toán L12</t>
  </si>
  <si>
    <t>T312M1K</t>
  </si>
  <si>
    <t>Bộ MH toán L12 (đa diện, tròn xoay)</t>
  </si>
  <si>
    <t xml:space="preserve">                        MÔN CÔNG NGHỆ</t>
  </si>
  <si>
    <t>Bộ Tranh Công Nghệ L12 (3 tờ/bộ)</t>
  </si>
  <si>
    <t>K01200K</t>
  </si>
  <si>
    <t>Đồng hồ đo điện vạn năng 9205</t>
  </si>
  <si>
    <t>K01201K</t>
  </si>
  <si>
    <t xml:space="preserve">Quạt điện </t>
  </si>
  <si>
    <t>K01202K</t>
  </si>
  <si>
    <t xml:space="preserve">Bút thử điện </t>
  </si>
  <si>
    <t>K01203K</t>
  </si>
  <si>
    <t>Kìm điện</t>
  </si>
  <si>
    <t>K01204K</t>
  </si>
  <si>
    <t xml:space="preserve">Bộ tuốc - nơ - vít </t>
  </si>
  <si>
    <t>K01205K</t>
  </si>
  <si>
    <t>Máy thu thanh (radio)</t>
  </si>
  <si>
    <t>K012L0H</t>
  </si>
  <si>
    <t xml:space="preserve">Bộ Linh Kiện Điện Tử </t>
  </si>
  <si>
    <t>K012M0H</t>
  </si>
  <si>
    <t>Mạch điện nối tải 3 pha (CN12)</t>
  </si>
  <si>
    <t>K012M1H</t>
  </si>
  <si>
    <t>Mạch nguồn cấp điện 1 chiều (CN12)</t>
  </si>
  <si>
    <t>K012M2H</t>
  </si>
  <si>
    <t>K012M3H</t>
  </si>
  <si>
    <t>Mạch tạo xung đa hài (CN12)</t>
  </si>
  <si>
    <t>K012M4H</t>
  </si>
  <si>
    <t>Mạch ĐK tốc độ ĐC không đồng bộ 1 fa (CN12)</t>
  </si>
  <si>
    <t>K012M5H</t>
  </si>
  <si>
    <t>bộ</t>
  </si>
  <si>
    <t>Thước dây 2 mét</t>
  </si>
  <si>
    <t>Mô hình cấu tạo bán cầu não người</t>
  </si>
  <si>
    <t>Bộ Tranh dạy Tiếng Anh lớp 3</t>
  </si>
  <si>
    <t>TCN08</t>
  </si>
  <si>
    <t>TGD01</t>
  </si>
  <si>
    <t>TTA05</t>
  </si>
  <si>
    <t xml:space="preserve">Bộ tranh Thể Dục 11 </t>
  </si>
  <si>
    <t>Bộ DC ngâm mẫu vật ( 16 Bocan lớn + 16 Bocan nhỏ )</t>
  </si>
  <si>
    <t>DC điện phân muối (Bộ nguồn + Hộp pin)</t>
  </si>
  <si>
    <t>Ống thuỷ tinh hình trụ d=18x250</t>
  </si>
  <si>
    <t>Bộ DC thí nghiệm Sinh học 10 - không kính hiển vi</t>
  </si>
  <si>
    <t>Bộ DC TN Hoá hoc lớp 12</t>
  </si>
  <si>
    <t>Bô DCTN Hoá học lớp 11</t>
  </si>
  <si>
    <t>Tranh Tiếng Anh lớp 4</t>
  </si>
  <si>
    <t>TTA09</t>
  </si>
  <si>
    <t>Bảng từ Toán 6 ( 0.4 x0.6 )m + chân đế</t>
  </si>
  <si>
    <t>DBL0T8H</t>
  </si>
  <si>
    <t>DGIA08B</t>
  </si>
  <si>
    <t>DNAM14</t>
  </si>
  <si>
    <t>Nam châm d=32</t>
  </si>
  <si>
    <t>viên</t>
  </si>
  <si>
    <t>TĐĐ02</t>
  </si>
  <si>
    <t>Tranh TT Mỹ Thuật (20tờ) tranh thiếu nhi</t>
  </si>
  <si>
    <t>NMKE02K</t>
  </si>
  <si>
    <t>Kèn Melodion</t>
  </si>
  <si>
    <t>NAMO02H</t>
  </si>
  <si>
    <t>Mõ</t>
  </si>
  <si>
    <t>Bộ tranh dạy Thủ Công lớp 2 (14tờ)</t>
  </si>
  <si>
    <t>Bộ tranh dạy Thể Dục lớp 2 (8tờ)</t>
  </si>
  <si>
    <t>Thước dây 10 m (kim loại)</t>
  </si>
  <si>
    <t>Còi TDTT nhựa</t>
  </si>
  <si>
    <t>qủa</t>
  </si>
  <si>
    <t>YBN2B1K</t>
  </si>
  <si>
    <t>Bóng nhỡ (bóng đá số 2)</t>
  </si>
  <si>
    <t>YC02T1K</t>
  </si>
  <si>
    <t>Cờ nhỏ</t>
  </si>
  <si>
    <t>YV02T1K</t>
  </si>
  <si>
    <t>Vợt đánh cầu chinh</t>
  </si>
  <si>
    <t>LỚP 3</t>
  </si>
  <si>
    <t>Mẫu chữ viết trong trường Tiểu học (8tờ)</t>
  </si>
  <si>
    <t>Tranh dạy kể chuyện lớp 3 (17tờ)</t>
  </si>
  <si>
    <t>Bộ chữ viết mẫu tên riêng (32tờ/bộ)</t>
  </si>
  <si>
    <t>T3G03TD</t>
  </si>
  <si>
    <t>Bộ đồ dùng dạy Toán lớp 3 (GV) - Gắn từ tính</t>
  </si>
  <si>
    <t>DTCA2TB</t>
  </si>
  <si>
    <t>Compa nhôm</t>
  </si>
  <si>
    <t>T3H03TD</t>
  </si>
  <si>
    <t>Bộ Thực hành Toán Lớp 3 (HS)</t>
  </si>
  <si>
    <t>97TH11BA</t>
  </si>
  <si>
    <t>Bộ tranh dạy Tự nhiên XH 3 (6tờ/bộ)</t>
  </si>
  <si>
    <t>MH trái đất, mặt trăng quay quanh mặt trời</t>
  </si>
  <si>
    <t>Bộ tranh Mỹ Thuật 3 (7tờ/bộ)</t>
  </si>
  <si>
    <t>Tranh TT Mỹ Thuật (20tờ) Tranh thiếu nhi</t>
  </si>
  <si>
    <t>Bộ tranh dạy Đạo Đức 3 (5tờ/bộ)</t>
  </si>
  <si>
    <t>Bộ tranh dạy Âm Nhạc 3 (1tờ/bộ)</t>
  </si>
  <si>
    <t xml:space="preserve">Kèn Melodion </t>
  </si>
  <si>
    <t>Bộ Tranh dạy Thủ Công 3 (5 tờ/bộ)</t>
  </si>
  <si>
    <t>Tranh dạy Thể Dục 3 (11tờ/1bộ)</t>
  </si>
  <si>
    <t>YTD502K</t>
  </si>
  <si>
    <t>Thước dây 20m</t>
  </si>
  <si>
    <t>sợi</t>
  </si>
  <si>
    <t>Còi Thể dục</t>
  </si>
  <si>
    <t>YBD3B1K</t>
  </si>
  <si>
    <t>Bóng đá số 3</t>
  </si>
  <si>
    <t>trái</t>
  </si>
  <si>
    <t>YBC1T1K</t>
  </si>
  <si>
    <t>Bóng chuyền số 5</t>
  </si>
  <si>
    <t>YDN4T1K</t>
  </si>
  <si>
    <t>Dây nhảy cá nhân</t>
  </si>
  <si>
    <t>YDN5T2K</t>
  </si>
  <si>
    <t>Dây nhảy dài tập thể</t>
  </si>
  <si>
    <t>YCB3B1K</t>
  </si>
  <si>
    <t>Cột, bảng ném bóng rổ (bộ/2cột)</t>
  </si>
  <si>
    <t>YDE3T1K</t>
  </si>
  <si>
    <t>Đệm nhảy (1x1x0,025)m</t>
  </si>
  <si>
    <t>LỚP 4</t>
  </si>
  <si>
    <t>Bộ tranh dạy Kể chuyện 4 (bộ/11tờ)</t>
  </si>
  <si>
    <t>Bộ tranh dạy Tập làm văn 4 (bộ/26 tờ)</t>
  </si>
  <si>
    <t>Kính hiển vi  XSP-640 - TQ</t>
  </si>
  <si>
    <t>MÔN CÔNG NGHỆ</t>
  </si>
  <si>
    <t>Bộ tranh dạy Công Nghệ lớp 6 (6tờ)</t>
  </si>
  <si>
    <t>K3HVS0K</t>
  </si>
  <si>
    <t>Hộp mẫu các loại vải sợi th/nhiên, sợi h/h</t>
  </si>
  <si>
    <t>K7CH00K</t>
  </si>
  <si>
    <t>Dụng cụ cắm hoa</t>
  </si>
  <si>
    <t>K7MT00K</t>
  </si>
  <si>
    <t>Dụng cụ, vật liệu cắt, thêu, may</t>
  </si>
  <si>
    <t>K7TH00K</t>
  </si>
  <si>
    <t>Dụng cụ tỉa hoa, trang trí món ăn</t>
  </si>
  <si>
    <t>MÔN  NGỮ VĂN</t>
  </si>
  <si>
    <t>Bộ tranh dạy Ngữ Văn L6 (25 tờ)</t>
  </si>
  <si>
    <t>MÔN  GDCD</t>
  </si>
  <si>
    <t>TĐĐ03</t>
  </si>
  <si>
    <t>91XV61BA</t>
  </si>
  <si>
    <t>HAON2AKA</t>
  </si>
  <si>
    <t>98TO13KA</t>
  </si>
  <si>
    <t>H0D2B1KA</t>
  </si>
  <si>
    <t>91IDX1BA</t>
  </si>
  <si>
    <t>HDS000KA</t>
  </si>
  <si>
    <t>94TNX1BA</t>
  </si>
  <si>
    <t>93TCACKA</t>
  </si>
  <si>
    <t>93TCA1KA</t>
  </si>
  <si>
    <t>92TT51KA</t>
  </si>
  <si>
    <t>96TC4IKA</t>
  </si>
  <si>
    <t>96TC4JKA</t>
  </si>
  <si>
    <t>96TC4YKA</t>
  </si>
  <si>
    <t>96TC4XKA</t>
  </si>
  <si>
    <t>93TLC5KA</t>
  </si>
  <si>
    <t>93TLA4KA</t>
  </si>
  <si>
    <t>HADT0TKA</t>
  </si>
  <si>
    <t>98TRCBKA</t>
  </si>
  <si>
    <t>H0D0H3KA</t>
  </si>
  <si>
    <t>93TE72KA</t>
  </si>
  <si>
    <t>95TOI1KA</t>
  </si>
  <si>
    <t>96TA23KA</t>
  </si>
  <si>
    <t>HAOD3VKA</t>
  </si>
  <si>
    <t>93TO20KA</t>
  </si>
  <si>
    <t>97TH05BA</t>
  </si>
  <si>
    <t>H0D2O2KA</t>
  </si>
  <si>
    <t>91NGX2DA</t>
  </si>
  <si>
    <t xml:space="preserve">H2D0K1HA  </t>
  </si>
  <si>
    <t>DC điều chế chất khí từ chất rắn &amp; chất lỏng</t>
  </si>
  <si>
    <t>98IL3ABA</t>
  </si>
  <si>
    <t>96NUT2KA</t>
  </si>
  <si>
    <t>H0D0T1HA</t>
  </si>
  <si>
    <t>98IKB1BA</t>
  </si>
  <si>
    <t>95COI1KA</t>
  </si>
  <si>
    <t>HAGL2TKA</t>
  </si>
  <si>
    <t>98TT3AKA</t>
  </si>
  <si>
    <t>93BRK1KA</t>
  </si>
  <si>
    <t>H2D8K6KA</t>
  </si>
  <si>
    <t>91IXX2HA</t>
  </si>
  <si>
    <t>90XCR2KA</t>
  </si>
  <si>
    <t>H0D204BA</t>
  </si>
  <si>
    <t>HASC4CKA</t>
  </si>
  <si>
    <t>91KM01BA</t>
  </si>
  <si>
    <t>SALM1CKB</t>
  </si>
  <si>
    <t>FKHA01KA</t>
  </si>
  <si>
    <t>91NGX2BA</t>
  </si>
  <si>
    <t>96BCA2KA</t>
  </si>
  <si>
    <t>Chậu lồng Bocan (lớn+nhỏ)</t>
  </si>
  <si>
    <t>97TH10BA</t>
  </si>
  <si>
    <t>95TOT2KA</t>
  </si>
  <si>
    <t>95TOT3KA</t>
  </si>
  <si>
    <t>96TA23BA</t>
  </si>
  <si>
    <t>96DI01KA</t>
  </si>
  <si>
    <t>93TCANBA</t>
  </si>
  <si>
    <t>98TRCBBA</t>
  </si>
  <si>
    <t>9XNK01KA</t>
  </si>
  <si>
    <t>9XCG01KA</t>
  </si>
  <si>
    <t>9XVA01KA</t>
  </si>
  <si>
    <t>95TT51KA</t>
  </si>
  <si>
    <t>Bộ hóa chất  Hóa 8 (GV+HS) - 21loại</t>
  </si>
  <si>
    <t>Bộ hóa chất Hóa 9 (GV+HS) - 40 loại</t>
  </si>
  <si>
    <t>96NUT3KA</t>
  </si>
  <si>
    <t>H0D2D2BA</t>
  </si>
  <si>
    <t>90XCR2BA</t>
  </si>
  <si>
    <t>9HDC01BA</t>
  </si>
  <si>
    <t>Bộ mang dụng cụ &amp; hoá chất lên lớp</t>
  </si>
  <si>
    <t>91IXX2BA</t>
  </si>
  <si>
    <t>K321C3KA</t>
  </si>
  <si>
    <t>Compa kĩ thuật (bộ/2 cái) 150 và 110mm</t>
  </si>
  <si>
    <t>DTTA1TBA</t>
  </si>
  <si>
    <t>K321T1KA</t>
  </si>
  <si>
    <t>Ong nghiệm 16</t>
  </si>
  <si>
    <t>Ong hút nhỏ giọt</t>
  </si>
  <si>
    <t>95TOT0KA</t>
  </si>
  <si>
    <t>93TL72KA</t>
  </si>
  <si>
    <t>HADM2CBA</t>
  </si>
  <si>
    <t>H0D2P0HA</t>
  </si>
  <si>
    <t>H0D2B4BA</t>
  </si>
  <si>
    <t>HASC4CBA</t>
  </si>
  <si>
    <t>98IKC1KA</t>
  </si>
  <si>
    <t>Kẹp ống nghiệm  bằng gỗ</t>
  </si>
  <si>
    <t>91NGX2KA</t>
  </si>
  <si>
    <t>HAGR1TBA</t>
  </si>
  <si>
    <t>H0D0C1BA</t>
  </si>
  <si>
    <t>H0D0P1BA</t>
  </si>
  <si>
    <t>H312BTKB</t>
  </si>
  <si>
    <t>Bộ tranh dạy và thực hành Đạo đức lớp 2</t>
  </si>
  <si>
    <t>Bảng nhóm nhỡ học sinh bằng nhựa (52x78)cm</t>
  </si>
  <si>
    <t>Bảng phụ giáo viên bằng nhựa (70x90)cm</t>
  </si>
  <si>
    <t>BNHU004</t>
  </si>
  <si>
    <t>BNHU006</t>
  </si>
  <si>
    <t>Bộ đồ dùng dạy Toán Lớp 4 (GV)</t>
  </si>
  <si>
    <t>BITT4ME</t>
  </si>
  <si>
    <t>Nẹp dẹt trắng 54cm</t>
  </si>
  <si>
    <t>Nẹp dẹt trắng 60cm</t>
  </si>
  <si>
    <t>Nẹp dẹt trắng 71cm</t>
  </si>
  <si>
    <t>Nẹp dẹt trắng 78cm</t>
  </si>
  <si>
    <t>Nẹp dẹt trắng 101cm</t>
  </si>
  <si>
    <t>Nẹp dẹt trắng 83cm</t>
  </si>
  <si>
    <t>Nẹp dẹt trắng 108cm</t>
  </si>
  <si>
    <t>SA3M32HA</t>
  </si>
  <si>
    <t>Mô hình cấu tạo hoa Đào</t>
  </si>
  <si>
    <t>MH cấu tạo thân cây</t>
  </si>
  <si>
    <t>SA3D8TKA</t>
  </si>
  <si>
    <t>MH cấu tạo lá cây</t>
  </si>
  <si>
    <t>MH cấu tạo rễ cây</t>
  </si>
  <si>
    <t>STBRH1KA</t>
  </si>
  <si>
    <t>Tiêu bản nguyên phân rễ hành</t>
  </si>
  <si>
    <t>STBKSTKA</t>
  </si>
  <si>
    <t>Tiêu bản động vật nguyên sinh &amp; kí sinh trùng</t>
  </si>
  <si>
    <t>Tiêu bản giảm phân hoa hẹ</t>
  </si>
  <si>
    <t>STBVN1KA</t>
  </si>
  <si>
    <t>Tiêu bản vi khuẩn và vi nám</t>
  </si>
  <si>
    <t>S317TNKA</t>
  </si>
  <si>
    <t>MH con thỏ</t>
  </si>
  <si>
    <t>con</t>
  </si>
  <si>
    <t>S317BCKA</t>
  </si>
  <si>
    <t>MH chim bồ câu</t>
  </si>
  <si>
    <t>S317CCKA</t>
  </si>
  <si>
    <t>MH cá chép</t>
  </si>
  <si>
    <t>S317CTKA</t>
  </si>
  <si>
    <t>MH con tôm</t>
  </si>
  <si>
    <t>S317CEKA</t>
  </si>
  <si>
    <t>MH con ếch</t>
  </si>
  <si>
    <t>S317TLKA</t>
  </si>
  <si>
    <t>MH con thằn lằn</t>
  </si>
  <si>
    <t>S317CHKA</t>
  </si>
  <si>
    <t>MH con châu chấu</t>
  </si>
  <si>
    <t>S317CGKA</t>
  </si>
  <si>
    <t>MH con gà</t>
  </si>
  <si>
    <t>S317HEKA</t>
  </si>
  <si>
    <t>MH con heo</t>
  </si>
  <si>
    <t>SA3T10KA</t>
  </si>
  <si>
    <t>MH tim người</t>
  </si>
  <si>
    <t>SA39D4KA</t>
  </si>
  <si>
    <t>MH tổng hợp Protein</t>
  </si>
  <si>
    <t>SA39D3HA</t>
  </si>
  <si>
    <t>MH nhân đôi AD N</t>
  </si>
  <si>
    <t>Bộ tranh dạy Hoá  9</t>
  </si>
  <si>
    <t>Trống nhựa 2 mặt + dùi</t>
  </si>
  <si>
    <t>SA39R1KA</t>
  </si>
  <si>
    <t>MH Tổng hợp ARN</t>
  </si>
  <si>
    <t>SA39R2HA</t>
  </si>
  <si>
    <t>MH phân tử ARN</t>
  </si>
  <si>
    <t>Bộ tranh Khoa Học Lớp 5 (gồm 1 tranh)</t>
  </si>
  <si>
    <t>Bộ tranh Khoa Học Lớp 5 - Thực hành (gồm 9 tranh)</t>
  </si>
  <si>
    <t>Bộ tranh thể dục lớp 6,7 dùng chung (3tờ)</t>
  </si>
  <si>
    <t>Bộ tranh dạy Thể Dục 8,9 dùng chung (2tờ/bộ)</t>
  </si>
  <si>
    <t>Bộ tranh dạy Thể dục 4 (bộ/10tờ)</t>
  </si>
  <si>
    <t>YBR105K</t>
  </si>
  <si>
    <t>Bóng rổ số 5</t>
  </si>
  <si>
    <t>Dây nhảy tập thể</t>
  </si>
  <si>
    <t>YTD3T2K</t>
  </si>
  <si>
    <t>Thước dây 30m</t>
  </si>
  <si>
    <t>YBN4B1K</t>
  </si>
  <si>
    <t>Bóng ném</t>
  </si>
  <si>
    <t>YQCD11K</t>
  </si>
  <si>
    <t>Quả cầu đá tập luyện</t>
  </si>
  <si>
    <t>LỚP 5</t>
  </si>
  <si>
    <t>Bộ tranh dạy Kể Chuyện Lớp 5 (10 tờ)</t>
  </si>
  <si>
    <t>T5V01T9</t>
  </si>
  <si>
    <t>Bộ đồ dùng dạy Toán Lớp 5 (GV)</t>
  </si>
  <si>
    <t>T5H02IT</t>
  </si>
  <si>
    <t>Bộ Toán thực hành Lớp 5 (HS)</t>
  </si>
  <si>
    <t>T§§06</t>
  </si>
  <si>
    <t>Tranh dạy Đạo Đức Lớp 5 (1tờ)</t>
  </si>
  <si>
    <t>H5IK0K6</t>
  </si>
  <si>
    <t>Mô hình " Bánh xe nước" Lớp 5</t>
  </si>
  <si>
    <t>Bộ tranh dạy Lịch Sử Lớp 5 (3 tờ)</t>
  </si>
  <si>
    <t>Bản đồ Lịch Sử Lớp 5 (3tờ)-Lược đồ</t>
  </si>
  <si>
    <t>Bộ tranh dạy Địa Lý Lớp 5 (4 tờ)</t>
  </si>
  <si>
    <t>Bộ bản đồ Địa Lý Lớp 5 (6tờ)</t>
  </si>
  <si>
    <t>Bộ DC, VL cắt, khâu, thêu Lớp 5 (GV)</t>
  </si>
  <si>
    <t>K5H03TD</t>
  </si>
  <si>
    <t>Bộ lắp ghép MH kỹ thuật Lớp 5 (HS)</t>
  </si>
  <si>
    <t>Bộ tranh dạy Mỹ Thuật  (4tờ)</t>
  </si>
  <si>
    <t>IM65G0K</t>
  </si>
  <si>
    <t>Hộp mầu vẽ GV (L5)</t>
  </si>
  <si>
    <t>Cặp vẽ KT (45x60)cm</t>
  </si>
  <si>
    <t>Bộ tranh dạy Âm Nhạc 5 (8 tờ)</t>
  </si>
  <si>
    <t>Bộ tranh dạy Thể Dục Lớp 5 (8 tờ)</t>
  </si>
  <si>
    <t>CE508T8</t>
  </si>
  <si>
    <t>CD-Audio Thể Dục Lớp 5</t>
  </si>
  <si>
    <t>YBD4B1K</t>
  </si>
  <si>
    <t>Bóng đá số 4</t>
  </si>
  <si>
    <t>Bóng ném 150gr</t>
  </si>
  <si>
    <t>YGB01TK</t>
  </si>
  <si>
    <t>Ghế băng thể dục</t>
  </si>
  <si>
    <t>DÙNG CHUNG</t>
  </si>
  <si>
    <t>BNHU005</t>
  </si>
  <si>
    <t>Bảng nhóm học sinh bằng nhựa (40x60)cm</t>
  </si>
  <si>
    <t>QUACA02</t>
  </si>
  <si>
    <t>Quả cầu Tự nhiên thế giới  (đường kính 30 cm)</t>
  </si>
  <si>
    <t>QUACA01</t>
  </si>
  <si>
    <t>Quả cầu  Hành chính thế giới  (đường kính 30 cm)</t>
  </si>
  <si>
    <t>QUACA03</t>
  </si>
  <si>
    <t>Quả cầu Hành chính thế giới  (đường kính 22 cm)</t>
  </si>
  <si>
    <t>QUACA04</t>
  </si>
  <si>
    <t>Quả cầu Hành chính thế giới  (đường kính 16 cm)</t>
  </si>
  <si>
    <t>QUACA05</t>
  </si>
  <si>
    <t>Quả cầu Hành chính thế giới  (đường kính 11 cm)</t>
  </si>
  <si>
    <t>LỚP 6</t>
  </si>
  <si>
    <t>T319M0B</t>
  </si>
  <si>
    <t>Bộ thước đo đạc TH(gkế,tcuộn,tthẳng..ctiêu)</t>
  </si>
  <si>
    <t>2</t>
  </si>
  <si>
    <t>T316KTK</t>
  </si>
  <si>
    <t>IT2C8TH</t>
  </si>
  <si>
    <t>Cân Roberval 200g&amp;hộp quả cân(D.chung)</t>
  </si>
  <si>
    <t>MÔN SINH</t>
  </si>
  <si>
    <t>Bộ tranh dạy Sinh học 6 (21tờ)</t>
  </si>
  <si>
    <t>80C6S0H</t>
  </si>
  <si>
    <t>Bộ DC thực hành Sinh 6 (GV)</t>
  </si>
  <si>
    <t>80T6S0H</t>
  </si>
  <si>
    <t>Bộ DC thực hành Sinh 6 (HS)</t>
  </si>
  <si>
    <t>STBT1VK</t>
  </si>
  <si>
    <t>Hộp tiêu bản thực vật (10 mẫu)</t>
  </si>
  <si>
    <t>STKD3CK</t>
  </si>
  <si>
    <t>TTV30</t>
  </si>
  <si>
    <t>TMT02</t>
  </si>
  <si>
    <t>TMT03</t>
  </si>
  <si>
    <t>TTD02</t>
  </si>
  <si>
    <t>TTX02</t>
  </si>
  <si>
    <t>TTC01</t>
  </si>
  <si>
    <t>TTV31</t>
  </si>
  <si>
    <t>TTV14</t>
  </si>
  <si>
    <t>TTD04</t>
  </si>
  <si>
    <t>TVH09</t>
  </si>
  <si>
    <t>TLS06</t>
  </si>
  <si>
    <t>TTX09</t>
  </si>
  <si>
    <t>TDL03</t>
  </si>
  <si>
    <t>TVL05</t>
  </si>
  <si>
    <t>TSH10</t>
  </si>
  <si>
    <t>TMT04</t>
  </si>
  <si>
    <t>EDTTA8T</t>
  </si>
  <si>
    <t>TTX05</t>
  </si>
  <si>
    <t>TTX06</t>
  </si>
  <si>
    <t>TTV19</t>
  </si>
  <si>
    <t>TMT09</t>
  </si>
  <si>
    <t>TTD08</t>
  </si>
  <si>
    <t>TAN05</t>
  </si>
  <si>
    <t>TTX08</t>
  </si>
  <si>
    <t>TMT11
TMT12</t>
  </si>
  <si>
    <t>TTD12</t>
  </si>
  <si>
    <t>TGD02</t>
  </si>
  <si>
    <t>TTA04</t>
  </si>
  <si>
    <t>TVL02</t>
  </si>
  <si>
    <t>THH02</t>
  </si>
  <si>
    <t>TSH12</t>
  </si>
  <si>
    <t>Tên sản phẩm</t>
  </si>
  <si>
    <t>TLS07</t>
  </si>
  <si>
    <t>DTEK00H</t>
  </si>
  <si>
    <t>DTEK01H</t>
  </si>
  <si>
    <t>EKE09T9</t>
  </si>
  <si>
    <t>Bộ DC trồng cây ăn quả</t>
  </si>
  <si>
    <t>Bộ tranh dạy Ngữ Văn lớp 9 (bộ/ 8 tờ)</t>
  </si>
  <si>
    <t>Bộ tranh dạy Lịch sử 9 (bộ/10tờ)</t>
  </si>
  <si>
    <t>YC17D1K</t>
  </si>
  <si>
    <t>Bộ cột đa năng</t>
  </si>
  <si>
    <t>YDE6TK1</t>
  </si>
  <si>
    <t>DGIA17B</t>
  </si>
  <si>
    <t>Giá vẽ  (1800 x 700mm) + bảng bằng gỗ</t>
  </si>
  <si>
    <t>ZCC02T2</t>
  </si>
  <si>
    <t>Bộ tranh Tiếng Anh - Lớp 5</t>
  </si>
  <si>
    <t>Bộ dụng cụ Hóa 8 (HS)</t>
  </si>
  <si>
    <t>IT2N8TK</t>
  </si>
  <si>
    <t>Cân điện tử 240g</t>
  </si>
  <si>
    <t>H2HC13H</t>
  </si>
  <si>
    <t>bộ/2</t>
  </si>
  <si>
    <t>Bộ tranh dạy Sinh 8 (15tờ/bộ)</t>
  </si>
  <si>
    <t>80C8S0H</t>
  </si>
  <si>
    <t>Bộ dụng cụ Sinh 8 (GV)</t>
  </si>
  <si>
    <t>80T8S0H</t>
  </si>
  <si>
    <t>Bộ dụng cụ Sinh 8 (HS)</t>
  </si>
  <si>
    <t>SA3M16KA</t>
  </si>
  <si>
    <t>Mô hình nửa cơ thể người</t>
  </si>
  <si>
    <t>SA3M07KA</t>
  </si>
  <si>
    <t>Mô hình bộ xương người</t>
  </si>
  <si>
    <t>SA3M11KA</t>
  </si>
  <si>
    <t>Mô hình cấu tạo mắt người</t>
  </si>
  <si>
    <t>SA3C4TKA</t>
  </si>
  <si>
    <t>Bộ tranh Mỹ thuật lớp 6 (Một số tác phẩm hội họa của họa sĩ Việt Nam, nước ngoài- Một số tác phẩm hội họa của học sinh Việt Nam, nước ngoài. Một số tranh dân gian Việt Nam)</t>
  </si>
  <si>
    <t>Bộ tranh ảnh Địa Lý 8 TG &amp; VN (bộ/22t)</t>
  </si>
  <si>
    <t>Bộ bản đồ Địa Lý L8 (bộ/22 tờ)</t>
  </si>
  <si>
    <t>Át lát địa lý Việt Nam</t>
  </si>
  <si>
    <t>tập</t>
  </si>
  <si>
    <t>Bộ tranh dạy Ngữ Văn 8 (2tờ/bộ)</t>
  </si>
  <si>
    <t>MÔN GD CÔNG DÂN</t>
  </si>
  <si>
    <t>Bộ tranh dạy GD Công Dân 8 (5tờ/bộ)</t>
  </si>
  <si>
    <t>Bộ tranh dạy Tiếng Anh 8 (20tờ/bộ)</t>
  </si>
  <si>
    <t>YBD8XPK</t>
  </si>
  <si>
    <t>Bàn đạp xuất phát</t>
  </si>
  <si>
    <t>YBD4B1J</t>
  </si>
  <si>
    <t>YV01N1K</t>
  </si>
  <si>
    <t>Ván giậm nhảy xa</t>
  </si>
  <si>
    <t>YLC8L1K</t>
  </si>
  <si>
    <t xml:space="preserve">Lưới cầu lông </t>
  </si>
  <si>
    <t>YLCD10K</t>
  </si>
  <si>
    <t xml:space="preserve">Lưới cầu đá </t>
  </si>
  <si>
    <t>YLC7L2K</t>
  </si>
  <si>
    <t>Lưới bóng chuyền</t>
  </si>
  <si>
    <t>YX01N1K</t>
  </si>
  <si>
    <t>Xà nhảy cao dài 4,2m</t>
  </si>
  <si>
    <t>Đồng hồ bấm giây</t>
  </si>
  <si>
    <t>Đệm nhảy cao (2,4 x 1,6 x 0,4)m</t>
  </si>
  <si>
    <t>LỚP 9</t>
  </si>
  <si>
    <t>Bộ MH về thể tích hình nón</t>
  </si>
  <si>
    <t>MÔN LÝ</t>
  </si>
  <si>
    <t>Bộ tranh dạy Vật Lý 9 (bộ/2 tờ)</t>
  </si>
  <si>
    <t>40C9S0H</t>
  </si>
  <si>
    <t>TBHOA10</t>
  </si>
  <si>
    <t>Chậu thuỷ tinh 20x10</t>
  </si>
  <si>
    <t>Bộ DC thí nghiệm hoá học lớp 10 (không hoá chất ) - không cân</t>
  </si>
  <si>
    <t>TBSL10</t>
  </si>
  <si>
    <t>TBHOA11</t>
  </si>
  <si>
    <t>Ống thủy tinh thẳng 16x200</t>
  </si>
  <si>
    <t>Chậu thủy tinh 20x10</t>
  </si>
  <si>
    <t>Đĩa thủy tinh d=80</t>
  </si>
  <si>
    <t>Phễu lọc d=80 đuôi ngắn</t>
  </si>
  <si>
    <t>Kẹp ống nghiệm inox</t>
  </si>
  <si>
    <t>Ống đong hình trụ 20</t>
  </si>
  <si>
    <t>Ống đong hình trụ 20 ml</t>
  </si>
  <si>
    <t>Ống thủy tinh chữ U d=16</t>
  </si>
  <si>
    <t>Ống đong hình trụ 100ml</t>
  </si>
  <si>
    <t>TBHOA12</t>
  </si>
  <si>
    <t>Nhiệt kế treo tường</t>
  </si>
  <si>
    <t>Đàn Ghita gỗ Hồng Đào</t>
  </si>
  <si>
    <t xml:space="preserve"> Bộ dụng cu Lý 9 (điện)</t>
  </si>
  <si>
    <t>40T9S0H</t>
  </si>
  <si>
    <t>Bộ dụng cu Lý 9 (quang A + B)</t>
  </si>
  <si>
    <t>40T9S2H</t>
  </si>
  <si>
    <t xml:space="preserve">Bộ dụng cu Lý 9 (điện từ)           </t>
  </si>
  <si>
    <t>40T9L92</t>
  </si>
  <si>
    <t>Bộ dụng cu Lý 9 (đóng lẻ)</t>
  </si>
  <si>
    <t>50T9S1H</t>
  </si>
  <si>
    <t>Bộ dụng cu Lý 9 (GV)</t>
  </si>
  <si>
    <t>MÔN HÓA</t>
  </si>
  <si>
    <t>H2D9T1B</t>
  </si>
  <si>
    <t>Bộ DC THTN Hóa 9 (GV+HS) - không cân</t>
  </si>
  <si>
    <t>Cân hiện số 240g</t>
  </si>
  <si>
    <t>H2HC12BA</t>
  </si>
  <si>
    <t>H0MPC1B</t>
  </si>
  <si>
    <t>Mô hình phân tử dạng đặc</t>
  </si>
  <si>
    <t>HOMPT1B</t>
  </si>
  <si>
    <t>Mô hình phân tử dạng rỗng</t>
  </si>
  <si>
    <t>H1MBC1B</t>
  </si>
  <si>
    <t>Hộp mẫu các loại sản phẩm cao su</t>
  </si>
  <si>
    <t>H1MBC2B</t>
  </si>
  <si>
    <t>Hộp mẫu phân bón hoá học</t>
  </si>
  <si>
    <t>H1MBC3B</t>
  </si>
  <si>
    <t>Hộp mẫu các sản phẩm chế biến từ dầu mỏ</t>
  </si>
  <si>
    <t>H1MBC4B</t>
  </si>
  <si>
    <t>Hộp mẫu chất dẻo</t>
  </si>
  <si>
    <t>Bộ tranh dạy Sinh lớp 9 (bộ/12 tờ)</t>
  </si>
  <si>
    <t>SA39D1B</t>
  </si>
  <si>
    <t>MH cấu trúc không gian ADN</t>
  </si>
  <si>
    <t>S2K9DHB</t>
  </si>
  <si>
    <t>Đồng kim loại tính xác suất (hộp/20cái)</t>
  </si>
  <si>
    <t>H0D205KA</t>
  </si>
  <si>
    <t>Bộ tranh Công Nghệ lớp 9 (bộ/4tờ)</t>
  </si>
  <si>
    <t>Phân môn cắt may</t>
  </si>
  <si>
    <t>K0M9MVB</t>
  </si>
  <si>
    <t>Bộ mẫu vật (vải, phụ liệu may, cổ áo)</t>
  </si>
  <si>
    <t>K0M902K</t>
  </si>
  <si>
    <t>K0M903B</t>
  </si>
  <si>
    <t>Dụng cụ đo, vẽ, cắt, là</t>
  </si>
  <si>
    <t>K0M904K</t>
  </si>
  <si>
    <t>Bàn là và cầu là</t>
  </si>
  <si>
    <t>Phân môn điện nhà</t>
  </si>
  <si>
    <t>K0D9S1H</t>
  </si>
  <si>
    <t>Bảng điện thực hành (thùng 1)</t>
  </si>
  <si>
    <t>K0D9S2H</t>
  </si>
  <si>
    <t>Mạch điện chiếu sáng (thùng 2)</t>
  </si>
  <si>
    <t>K0D9S3H</t>
  </si>
  <si>
    <t>MĐ 2 công tắc, 2 cực (thùng 3)</t>
  </si>
  <si>
    <t>K0D9S4H</t>
  </si>
  <si>
    <t>MĐ đèn huỳnh quang (thùng 4)</t>
  </si>
  <si>
    <t>K0D9S5H</t>
  </si>
  <si>
    <t>MĐ 1 công tắc, 3 cực (thùng 5)</t>
  </si>
  <si>
    <t>K0D9S6H</t>
  </si>
  <si>
    <t>DC sửa điện-VLTH (thùng 6)</t>
  </si>
  <si>
    <t>K0D9S7H</t>
  </si>
  <si>
    <t>Thiết bị điện-VLTH (thùng7)</t>
  </si>
  <si>
    <t>K0D9S8H</t>
  </si>
  <si>
    <t>Bảng điện+bảng gỗ lắp MĐ (thùng8)</t>
  </si>
  <si>
    <t>TLS03</t>
  </si>
  <si>
    <t>TTX03</t>
  </si>
  <si>
    <t>Bảng ôn tập Tiếng Việt</t>
  </si>
  <si>
    <t>cái</t>
  </si>
  <si>
    <t>L10MMT9</t>
  </si>
  <si>
    <t>KS CÂN BẰNG VẬT RẮN, QT MOMEN (GV)</t>
  </si>
  <si>
    <t>96TTNDH</t>
  </si>
  <si>
    <t>Lọ TT MH có nút liền ống nhỏ giọt (trắng)</t>
  </si>
  <si>
    <t>Cốc thủy tinh 500ml</t>
  </si>
  <si>
    <t>93TLA4B</t>
  </si>
  <si>
    <t>Cốc thủy tinh 250ml</t>
  </si>
  <si>
    <t>Đũa thủy tinh</t>
  </si>
  <si>
    <t>Phễu lọc thuỷ tinh</t>
  </si>
  <si>
    <t>Phễu chiết 60ml</t>
  </si>
  <si>
    <t>Bình tam giác 100ml</t>
  </si>
  <si>
    <t xml:space="preserve">Ống dẫn thuỷ tinh (7 loại) </t>
  </si>
  <si>
    <t>93NO15K</t>
  </si>
  <si>
    <t>Ống đong 100ml</t>
  </si>
  <si>
    <t>Ống hình trụ loe một đầu</t>
  </si>
  <si>
    <t>Giá để ống nghiệm nhựa</t>
  </si>
  <si>
    <t>Lưới Inox</t>
  </si>
  <si>
    <t>Bộ nút cao su (6 loại)</t>
  </si>
  <si>
    <t>HTCDT2K</t>
  </si>
  <si>
    <t>Muỗng đốt hóa chất bằng Inox</t>
  </si>
  <si>
    <t xml:space="preserve">Kẹp đốt hóa chất cỡ nhỏ </t>
  </si>
  <si>
    <t>Ống dẫn bằng cao su</t>
  </si>
  <si>
    <t>Hộp</t>
  </si>
  <si>
    <t>Thìa xúc hóa chất bằng thuỷ tinh</t>
  </si>
  <si>
    <t>Bình rửa khí</t>
  </si>
  <si>
    <t xml:space="preserve">Kính vuông </t>
  </si>
  <si>
    <t>Chổi rửa ống nghiệm</t>
  </si>
  <si>
    <t>Ống nghiệm d=24 có nhánh</t>
  </si>
  <si>
    <t>HASC4CK</t>
  </si>
  <si>
    <t>Tiêu bản nhiễm sắc thể của người L12</t>
  </si>
  <si>
    <t>STBR2TK</t>
  </si>
  <si>
    <t>Cối chày sứ</t>
  </si>
  <si>
    <t xml:space="preserve">Kẹp Mo </t>
  </si>
  <si>
    <t>H3H10TB</t>
  </si>
  <si>
    <t>Bộ hóa chất Hóa 10 (GV+HS)</t>
  </si>
  <si>
    <t xml:space="preserve"> MÔN SINH</t>
  </si>
  <si>
    <t>8S3C30H</t>
  </si>
  <si>
    <t>Nguyên phân, giảm phân1, giảm phân2</t>
  </si>
  <si>
    <t>8S3C31H</t>
  </si>
  <si>
    <t>MH cấu trúc không gian ADN (L10)</t>
  </si>
  <si>
    <t>Kính hiển vi 13A (TQ)</t>
  </si>
  <si>
    <t>SALA2CK</t>
  </si>
  <si>
    <t>Lamelle(dùng cho kính hiển vi)</t>
  </si>
  <si>
    <t>Gói</t>
  </si>
  <si>
    <t>Khay mổ nhựa</t>
  </si>
  <si>
    <t xml:space="preserve">Lọ thuỷ tinh MR có nút (màu trắng) </t>
  </si>
  <si>
    <t>H3H11TB</t>
  </si>
  <si>
    <t>Bộ hóa chất Sinh 10 (GV+HS)</t>
  </si>
  <si>
    <t>TT3TCNK</t>
  </si>
  <si>
    <t>MH thiết diện 3 đường Conic</t>
  </si>
  <si>
    <t>TT3TGCB</t>
  </si>
  <si>
    <t>MH góc và cung lượng giác</t>
  </si>
  <si>
    <t>Compa</t>
  </si>
  <si>
    <t>Thước 1m</t>
  </si>
  <si>
    <t xml:space="preserve"> MÔN CÔNG NGHỆ</t>
  </si>
  <si>
    <t>Bộ tranh Công Nghệ Lớp 10 (bộ/5tờ)</t>
  </si>
  <si>
    <t>K0M0P1K</t>
  </si>
  <si>
    <t>Máy đo độ pH  (Singapore)</t>
  </si>
  <si>
    <t>Cốc thuỷ tinh 250ml</t>
  </si>
  <si>
    <t>HABD7TK</t>
  </si>
  <si>
    <t>Cốc thuỷ tinh 1000ml</t>
  </si>
  <si>
    <t>K0C0DHK</t>
  </si>
  <si>
    <t>Cân đồng hồ 2kg</t>
  </si>
  <si>
    <t>Ống đong bằng nhựa 100ml có chia độ</t>
  </si>
  <si>
    <t>93TO13K</t>
  </si>
  <si>
    <t>K0D1NPT</t>
  </si>
  <si>
    <t>Dung dịch Knop (GV) (chai 1L)</t>
  </si>
  <si>
    <t>chai</t>
  </si>
  <si>
    <t>SXNVB0H</t>
  </si>
  <si>
    <t>Vợt bắt côn trùng (GV)</t>
  </si>
  <si>
    <t>K0N9Q3K</t>
  </si>
  <si>
    <t>Kéo cắt cành</t>
  </si>
  <si>
    <t>98PA01K</t>
  </si>
  <si>
    <t>Panh</t>
  </si>
  <si>
    <t>IK1K2KK</t>
  </si>
  <si>
    <t>Kinh lúp cầm tay d=60</t>
  </si>
  <si>
    <t>HAGP5TK</t>
  </si>
  <si>
    <t>Giấy quỳ</t>
  </si>
  <si>
    <t xml:space="preserve">              MÔN SỬ</t>
  </si>
  <si>
    <t>Bộ tranh ảnh Lịch sử  (bộ/5 tờ)</t>
  </si>
  <si>
    <t xml:space="preserve">              MÔN ĐỊA</t>
  </si>
  <si>
    <t>Quả địa cầu d=30mm (Hành chính thế giới)</t>
  </si>
  <si>
    <t>Quả địa cầu d=30mm (Tư nhiên thế giới)</t>
  </si>
  <si>
    <t xml:space="preserve">              MÔN HĐHN</t>
  </si>
  <si>
    <t>CXN02T8</t>
  </si>
  <si>
    <t>Đĩa VCD :Tấm gương những người thành đạt</t>
  </si>
  <si>
    <t>CXN03T8</t>
  </si>
  <si>
    <t>Đĩa VCD : Nghề truyền thống</t>
  </si>
  <si>
    <t xml:space="preserve">            MÔN NGOÀI GIỜ</t>
  </si>
  <si>
    <t>CXN01T8</t>
  </si>
  <si>
    <t>Đĩa CD ngoài giờ lên lớp</t>
  </si>
  <si>
    <t xml:space="preserve">          MÔN NGOẠI NGỮ</t>
  </si>
  <si>
    <t>TTC03</t>
  </si>
  <si>
    <t>TAN02</t>
  </si>
  <si>
    <t>TTV16</t>
  </si>
  <si>
    <t>TTV17</t>
  </si>
  <si>
    <t>TAN03</t>
  </si>
  <si>
    <t>TMT07</t>
  </si>
  <si>
    <t>TTD06</t>
  </si>
  <si>
    <t>TTX04</t>
  </si>
  <si>
    <t>TVH10</t>
  </si>
  <si>
    <t>TLS04</t>
  </si>
  <si>
    <t>Thước nhiều lỗ nhựa</t>
  </si>
  <si>
    <t>MÔN TIẾNG ANH</t>
  </si>
  <si>
    <t>GÍA BÌA</t>
  </si>
  <si>
    <t>GIÁ BÌA</t>
  </si>
  <si>
    <t>Bộ tranh Tiếng Anh L11 (nhựa)-35tranh</t>
  </si>
  <si>
    <t>MÔN TIẾNG PHÁP</t>
  </si>
  <si>
    <t>CTP11M7</t>
  </si>
  <si>
    <t xml:space="preserve">Đĩa CD Tiếng Pháp 11 </t>
  </si>
  <si>
    <t>DÙNG CHO CHƯƠNG TRÌNH BẮT BUỘC</t>
  </si>
  <si>
    <t>Bàn đạp xuất phát (bộ/2 cái)</t>
  </si>
  <si>
    <t>Vợt cầu lông (bộ/2 cái)</t>
  </si>
  <si>
    <t xml:space="preserve">Quả cầu đá </t>
  </si>
  <si>
    <t>Lưới đá cầu</t>
  </si>
  <si>
    <t>Đệm mút (nhảy cao) L11 (2 x 1,8 x 0,3)m</t>
  </si>
  <si>
    <t>DÙNG CHO CHƯƠNG TRÌNH TỰ CHỌN</t>
  </si>
  <si>
    <t>Bóng chuyền  số 5</t>
  </si>
  <si>
    <t>Tạ đẩy (3+ 5 kg)</t>
  </si>
  <si>
    <t>LỚP 12</t>
  </si>
  <si>
    <t xml:space="preserve">                           MÔN VẬT LÝ</t>
  </si>
  <si>
    <t>L12DCT9</t>
  </si>
  <si>
    <t>Biến thế nguồn</t>
  </si>
  <si>
    <t>LD1A6TK</t>
  </si>
  <si>
    <t>Đồng hồ đo điện đa năng DT9208A</t>
  </si>
  <si>
    <t>Đồng hồ đo thời gian</t>
  </si>
  <si>
    <t>95IDD3H</t>
  </si>
  <si>
    <t>Dây nối (bộ/20 cái)</t>
  </si>
  <si>
    <t>LD2ATTK</t>
  </si>
  <si>
    <t>Máy phát âm tần</t>
  </si>
  <si>
    <t>CÁC BỘ THÍ NGHIỆM THỰC HÀNH</t>
  </si>
  <si>
    <t>L4230TH</t>
  </si>
  <si>
    <t>Bộ TNTH về dao động cơ học</t>
  </si>
  <si>
    <t>L4231TH</t>
  </si>
  <si>
    <t>Bộ TNTH đo VT truyền âm trong không khí</t>
  </si>
  <si>
    <t>L4232TH</t>
  </si>
  <si>
    <t>Bộ TNTH về mạch điên xoay chiều</t>
  </si>
  <si>
    <t>L4233TH</t>
  </si>
  <si>
    <t>Bộ TNTH xác định bước sóng của AS</t>
  </si>
  <si>
    <t>CÁC BỘ THÍ NGHIỆM BIỂU DIỄN</t>
  </si>
  <si>
    <t>L4240TH</t>
  </si>
  <si>
    <t>Bộ TN về Momen quán tính vật rắn</t>
  </si>
  <si>
    <t>L4241TH</t>
  </si>
  <si>
    <t>Bộ TN ghi đồ thị DĐ của con lắc đơn</t>
  </si>
  <si>
    <t>L4242TH</t>
  </si>
  <si>
    <t>Bộ TN về sóng dừng</t>
  </si>
  <si>
    <t>L4243TH</t>
  </si>
  <si>
    <t>Bộ TN về sóng nước</t>
  </si>
  <si>
    <t>L4244TH</t>
  </si>
  <si>
    <t>Bộ TN máy biến áp &amp; truyền tải điện năng</t>
  </si>
  <si>
    <t>MH trái đất, quay quanh mặt trời…</t>
  </si>
  <si>
    <t xml:space="preserve">                            MÔN TIẾNG ANH</t>
  </si>
  <si>
    <t>CTA12M9</t>
  </si>
  <si>
    <t>Đĩa đọc, nghe các từ vựng (chuẩn &amp; NC)</t>
  </si>
  <si>
    <t>Bộ tranh Tiếng Anh L12 (nhựa)-30tranh</t>
  </si>
  <si>
    <t xml:space="preserve">                       THIẾT BỊ DÙNG CHUNG</t>
  </si>
  <si>
    <t>DGIA08BA</t>
  </si>
  <si>
    <t>Giá treo tranh 15 móc bằng sắt</t>
  </si>
  <si>
    <t>Kính hiển vi 13A - TQ</t>
  </si>
  <si>
    <t xml:space="preserve">                 MÔN THỂ DỤC</t>
  </si>
  <si>
    <t>Tranh Thể dục THPT ( 5tờ)</t>
  </si>
  <si>
    <t>Vợt cầu lông ( bộ/2 cái )</t>
  </si>
  <si>
    <t>Cột đa năng ( bộ/2 cái )</t>
  </si>
  <si>
    <t>YCB5C2K</t>
  </si>
  <si>
    <t>Cột bóng chuyền ( bộ/2 cái )</t>
  </si>
  <si>
    <t>YBR106K</t>
  </si>
  <si>
    <t>YBR107K</t>
  </si>
  <si>
    <t>Cột bóng rổ L12</t>
  </si>
  <si>
    <t>Ta đẩy (3 + 5 kg)</t>
  </si>
  <si>
    <t>Thước nhôm 1m (dẹt)</t>
  </si>
  <si>
    <t>Thước 1m nhôm (dẹt)</t>
  </si>
  <si>
    <t>YDE4T1K</t>
  </si>
  <si>
    <t>YDE7TK1</t>
  </si>
  <si>
    <t>Đệm nhảy cao lớp 7,8  (2,4 x 1,6 x 0,4)m</t>
  </si>
  <si>
    <t>YDE5T1K</t>
  </si>
  <si>
    <t>Đệm nhảy xa (2.0x1.2x0.1)m</t>
  </si>
  <si>
    <t>Tranh tập đọc lớp 5</t>
  </si>
  <si>
    <t>TTV27</t>
  </si>
  <si>
    <t>Đệm nhảy cao (2.0x1.8x0.3)m</t>
  </si>
  <si>
    <t>Máy may Jannom + chân bàn chữ Z</t>
  </si>
  <si>
    <t>Đệm không khí + thùng đựng</t>
  </si>
  <si>
    <t>Đơn giá</t>
  </si>
  <si>
    <t>Bộ 50 kí tự Toán 6</t>
  </si>
  <si>
    <t>DTDA0TH</t>
  </si>
  <si>
    <t>Thước đo độ nhựa</t>
  </si>
  <si>
    <t>EKE 45o nhựa</t>
  </si>
  <si>
    <t>EKE 60o nhựa</t>
  </si>
  <si>
    <t>Thước nhôm 1m</t>
  </si>
  <si>
    <t>T3HG00H</t>
  </si>
  <si>
    <t>Mh T.giác,H.tròn,các loại góc,đối đỉnh,tiaPG</t>
  </si>
  <si>
    <t>MÔN VẬT LÝ</t>
  </si>
  <si>
    <t>Bộ tranh dạy Vật Lý lớp 6 (3tờ)</t>
  </si>
  <si>
    <t>30C6NDH</t>
  </si>
  <si>
    <t>DC TN dãn nở dài Lý 6 GV)</t>
  </si>
  <si>
    <t>30C6NKH</t>
  </si>
  <si>
    <t>DC TN dãn nở khối Lý 6 GV)</t>
  </si>
  <si>
    <t>BOLY6HS</t>
  </si>
  <si>
    <t>Bộ TH Vật Lý Lớp 6 (HS)</t>
  </si>
  <si>
    <t>ADT01</t>
  </si>
  <si>
    <t>Bộ tranh  dạy GDCD lớp 6  (10 tờ)</t>
  </si>
  <si>
    <t>MÔN LỊCH SỬ</t>
  </si>
  <si>
    <t>Bộ tranh dạy Lịch sử 6 (16 tờ)</t>
  </si>
  <si>
    <t>Bộ bản đồ Lịch sử 6 (6 tờ)</t>
  </si>
  <si>
    <t>Hộp phục chế các hiện vật cổ</t>
  </si>
  <si>
    <t>MÔN ĐỊA LÝ</t>
  </si>
  <si>
    <t>Bộ tranh dạy Địa lý lớp 6 (17 tờ)</t>
  </si>
  <si>
    <t>Bộ bản đồ Địa Lý L6 (bộ/6 tờ)</t>
  </si>
  <si>
    <t>A2VKN2H</t>
  </si>
  <si>
    <t>Vũ kế</t>
  </si>
  <si>
    <t>Bộ Công Nghệ 8 (GV+HS) -CS 7 gồm</t>
  </si>
  <si>
    <t>IV136TSA</t>
  </si>
  <si>
    <t>IV137TSA</t>
  </si>
  <si>
    <t>IV138TSA</t>
  </si>
  <si>
    <t>IV31V5SA</t>
  </si>
  <si>
    <t>IL31T1SA</t>
  </si>
  <si>
    <t>Tranh tập đọc lớp 2</t>
  </si>
  <si>
    <t>A2VKN3H</t>
  </si>
  <si>
    <t>Con quay gió</t>
  </si>
  <si>
    <t>HTNT1VK</t>
  </si>
  <si>
    <t>Quả địa cầu tự nhiên</t>
  </si>
  <si>
    <t>IG1T1HN</t>
  </si>
  <si>
    <t>54TCB6K</t>
  </si>
  <si>
    <t>La bàn</t>
  </si>
  <si>
    <t>A3CDT0H</t>
  </si>
  <si>
    <t>AMV8DLK</t>
  </si>
  <si>
    <t>Hộp quặng và khoáng sản VN</t>
  </si>
  <si>
    <t>MÔN NGOẠI NGỮ</t>
  </si>
  <si>
    <t>Bộ tranh dạy Ngoại Ngữ L6</t>
  </si>
  <si>
    <t>DGIA04B</t>
  </si>
  <si>
    <t>Giá vẽ chân Inox (1 mặt)</t>
  </si>
  <si>
    <t>Cái</t>
  </si>
  <si>
    <t>ZGR01E2</t>
  </si>
  <si>
    <t>Giấy vẽ</t>
  </si>
  <si>
    <t>ZUM01C2</t>
  </si>
  <si>
    <t>Màu vẽ các loại</t>
  </si>
  <si>
    <t>ZCV12T2</t>
  </si>
  <si>
    <t>Bút vẽ các loại</t>
  </si>
  <si>
    <t>NDGT02K</t>
  </si>
  <si>
    <t>cây</t>
  </si>
  <si>
    <t>YLBN01K</t>
  </si>
  <si>
    <t>Lưới chắn bóng ném</t>
  </si>
  <si>
    <t>YDH9BGK</t>
  </si>
  <si>
    <t>Đồng hồ TDTT bấm giây</t>
  </si>
  <si>
    <t>Cầu đá tập luyện</t>
  </si>
  <si>
    <t>Dây nhảy ngắn</t>
  </si>
  <si>
    <t>Dây nhảy dài</t>
  </si>
  <si>
    <t>YTD1T2K</t>
  </si>
  <si>
    <t>Thước cuộn 5 mét</t>
  </si>
  <si>
    <t>LỚP 7</t>
  </si>
  <si>
    <t>Thước đo góc nhựa</t>
  </si>
  <si>
    <t>ZPV25T2</t>
  </si>
  <si>
    <t>Que chỉ ăng ten</t>
  </si>
  <si>
    <t>Ê ke 45o nhựa</t>
  </si>
  <si>
    <t>Ê ke 60o nhựa</t>
  </si>
  <si>
    <t>QUANG7H</t>
  </si>
  <si>
    <t>Bộ thí nghiệm Quang lớp 7 (HS)</t>
  </si>
  <si>
    <t>BOAM7HS</t>
  </si>
  <si>
    <t>Bộ thí nghiệm Am lớp 7 (HS)</t>
  </si>
  <si>
    <t>40C7S0H</t>
  </si>
  <si>
    <t>Bộ thí nghiệm điện lớp 7 (GV)</t>
  </si>
  <si>
    <t>BODIEN7</t>
  </si>
  <si>
    <t>Bộ thí nghiệm điện lớp 7 (HS)</t>
  </si>
  <si>
    <t>Bộ tranh dạy Sinh học lớp 7 (22 tờ)</t>
  </si>
  <si>
    <t>80C7S0H</t>
  </si>
  <si>
    <t>Bộ dụng cụ TN Sinh 7 (GV)</t>
  </si>
  <si>
    <t>80T7S0H</t>
  </si>
  <si>
    <t>Bộ dụng cụ TN Sinh 7 (HS)</t>
  </si>
  <si>
    <t>H2HC15H</t>
  </si>
  <si>
    <t>K0T7S1H</t>
  </si>
  <si>
    <t>Dụng cụ TN Công Nghệ L7 (HS+GV+HC)</t>
  </si>
  <si>
    <t>MÔN NGỮ VĂN</t>
  </si>
  <si>
    <t>Bộ tranh dạy Ngữ Văn lớp 7 (9tờ)</t>
  </si>
  <si>
    <t>MÔN GDCD</t>
  </si>
  <si>
    <t>Bộ tranh dạy  GDCD lớp 7 (3tờ)</t>
  </si>
  <si>
    <t>Bộ tranh dạy Lịch Sử lớp 7 (3tờ)</t>
  </si>
  <si>
    <t>Bộ bản đồ Lịch sử 7 (11 tờ)</t>
  </si>
  <si>
    <t>Bộ bản đồ Địa Lý L7 (bộ/19 tờ)</t>
  </si>
  <si>
    <t>Bộ tranh dạy Địa lý lớp 7 (11 tờ)</t>
  </si>
  <si>
    <t>Bộ tranh dạy Tiếng Anh 7 (25 tờ)</t>
  </si>
  <si>
    <t>ZOA01D2</t>
  </si>
  <si>
    <t>Gôm (tẩy)</t>
  </si>
  <si>
    <t>cục</t>
  </si>
  <si>
    <t>Màu vẽ 12 màu</t>
  </si>
  <si>
    <t>Tranh dạy âm nhạc lớp 7 (17 tờ)</t>
  </si>
  <si>
    <t>LỚP 8</t>
  </si>
  <si>
    <t>T3182TH</t>
  </si>
  <si>
    <t>Bộ hình không gian</t>
  </si>
  <si>
    <t>T3183TH</t>
  </si>
  <si>
    <t>Bộ triển khai các hình</t>
  </si>
  <si>
    <t>T3181TH</t>
  </si>
  <si>
    <t>Bộ tứ giác các lọai</t>
  </si>
  <si>
    <t>T3180TH</t>
  </si>
  <si>
    <t>Bộ tứ giác động</t>
  </si>
  <si>
    <t>DTT81TH</t>
  </si>
  <si>
    <t>Thước vẽ truyền GV</t>
  </si>
  <si>
    <t>DTT82TH</t>
  </si>
  <si>
    <t>Thước vẽ truyền HS (2cây/bộ)</t>
  </si>
  <si>
    <t>Thước 1m nhôm</t>
  </si>
  <si>
    <t>Thước 0,5m nhôm</t>
  </si>
  <si>
    <t>ZMT01F2</t>
  </si>
  <si>
    <t>Máy tính Casio FX-500MS</t>
  </si>
  <si>
    <t>BOLY8G</t>
  </si>
  <si>
    <t>Bộ dụng cụ Lý 8 (GV) (1bộ/2hộp)</t>
  </si>
  <si>
    <t>BOLY8TH</t>
  </si>
  <si>
    <t>Bộ dụng cụ Lý 8 (HS) (1bộ/2hộp:nhựa+giấy)</t>
  </si>
  <si>
    <t>MÔN HOÁ</t>
  </si>
  <si>
    <t>Bộ tranh dạy Hóa 8 (5tờ/bộ)</t>
  </si>
  <si>
    <t>H2DC3TB</t>
  </si>
  <si>
    <t xml:space="preserve">Bộ dụng cụ Hóa 8 (GV)-không cân </t>
  </si>
  <si>
    <t xml:space="preserve">Bảng mét vuông Lớp 4 (GV) </t>
  </si>
  <si>
    <t>T4H02IT</t>
  </si>
  <si>
    <t>Bộ Thực hành Toán Lớp 4 (HS)</t>
  </si>
  <si>
    <t>T§§04</t>
  </si>
  <si>
    <t>Bộ tranh dạy Đạo đức 4 (bộ/5 tờ)</t>
  </si>
  <si>
    <t>MÔN KHOA HỌC</t>
  </si>
  <si>
    <t>Bộ tranh dạy Khoa học 4 (bộ/4 tờ)</t>
  </si>
  <si>
    <t>Bộ DC Khoa học Lớp 4</t>
  </si>
  <si>
    <t>MÔN LỊCH SỬ - ĐỊA LÝ</t>
  </si>
  <si>
    <t>Bộ tranh dạy Lịch sử 4 (bộ/3tờ)</t>
  </si>
  <si>
    <t>Bộ bản đồ Lịch sử  4 (bộ/5tờ)</t>
  </si>
  <si>
    <t>Bộ bản đồ Địa Lý 4 (2 tờ)</t>
  </si>
  <si>
    <t>Bộ tranh Địa lý 4 (bộ/4tờ)</t>
  </si>
  <si>
    <t>MÔN KỸ THUẬT</t>
  </si>
  <si>
    <t>ILC4K0K</t>
  </si>
  <si>
    <t>K4H03TD</t>
  </si>
  <si>
    <t>Bộ lắp ghép MH kỹ thuật 4 (HS)</t>
  </si>
  <si>
    <t>K4G03IL</t>
  </si>
  <si>
    <t>Bộ DC,VL cắt, khâu, thêu 4 (GV)</t>
  </si>
  <si>
    <t>K4H04TD</t>
  </si>
  <si>
    <t>Bộ DC,VL cắt, khâu, thêu 4 (HS)</t>
  </si>
  <si>
    <t>Bộ tranh dạy Mỹ Thuật 4 (bộ/7tờ)</t>
  </si>
  <si>
    <t>Bộ tranh dạy Am Nhạc 4 (bộ/8tờ)</t>
  </si>
  <si>
    <t>Bộ tranh Mỹ thuật lớp 7 (Một số tác phẩm hội họa của họa sĩ Việt Nam, nước ngoài- Một số tác phẩm hội họa của học sinh Việt Nam, nước ngoài. Một số tranh dân gian Việt Nam)</t>
  </si>
  <si>
    <t>Bộ tranh Mỹ thuật lớp 8 (Một số tác phẩm hội họa của họa sĩ Việt Nam, nước ngoài- Một số tác phẩm hội họa của học sinh Việt Nam, nước ngoài)</t>
  </si>
  <si>
    <t>Bộ tranh Mỹ thuật lớp 9 (Tranh dân gian Việt Nam)</t>
  </si>
  <si>
    <t>K0D913K</t>
  </si>
  <si>
    <t>Công tơ điện</t>
  </si>
  <si>
    <t>Phân môn sửa chữa xe đạp</t>
  </si>
  <si>
    <t>K0X9T1B</t>
  </si>
  <si>
    <t>Bộ DC sữa chữa xe đạp</t>
  </si>
  <si>
    <t>Phân môn trồng cây</t>
  </si>
  <si>
    <t>K0N9Q1H</t>
  </si>
  <si>
    <t>Tập bản đồ thế giới và các châu lục</t>
  </si>
  <si>
    <t>Bộ bản đồ Lịch sử 9 (bộ/14tờ)</t>
  </si>
  <si>
    <t>T§L05</t>
  </si>
  <si>
    <t>Bộ tranh ảnh Địa lý 9 (bộ/15tờ)</t>
  </si>
  <si>
    <t>Bộ bản đồ Địa lý 9 (bộ/10tơ)</t>
  </si>
  <si>
    <t>At lát địa lý Việt Nam</t>
  </si>
  <si>
    <t>cuộn</t>
  </si>
  <si>
    <t>Tranh dạy Giáo dục công dân 9 (5 tờ)</t>
  </si>
  <si>
    <t>Bộ tranh dạy Tiếng Anh 9 (bộ/26tờ)</t>
  </si>
  <si>
    <t>Bóng đá số 5</t>
  </si>
  <si>
    <t>YCB5CK</t>
  </si>
  <si>
    <t>Cột bóng chuyền (bộ/2cột) có tay quay</t>
  </si>
  <si>
    <t>LỚP 10</t>
  </si>
  <si>
    <t>L10DCT9</t>
  </si>
  <si>
    <t xml:space="preserve"> THIẾT BỊ DÙNG CHUNG (GV+HS)</t>
  </si>
  <si>
    <t>92XGD1K</t>
  </si>
  <si>
    <t>Đồng hồ đo thời gian (L10)</t>
  </si>
  <si>
    <t>44TTKKK</t>
  </si>
  <si>
    <t>Hộp công tắc (L10)</t>
  </si>
  <si>
    <t>91AKX2H</t>
  </si>
  <si>
    <t>Khớp đa năng (L10)</t>
  </si>
  <si>
    <t>91CSBSB</t>
  </si>
  <si>
    <t xml:space="preserve">Đế 3 chân </t>
  </si>
  <si>
    <t>91STT1H</t>
  </si>
  <si>
    <t>DNAM25K</t>
  </si>
  <si>
    <t xml:space="preserve">Nam châm d=16 </t>
  </si>
  <si>
    <t>THỰC HÀNH CỦA HS</t>
  </si>
  <si>
    <t>L10CDT9</t>
  </si>
  <si>
    <t xml:space="preserve"> KS CĐ  RƠI TD, GT &amp; CĐ MP NGHIÊNG</t>
  </si>
  <si>
    <t>L10DQT9</t>
  </si>
  <si>
    <t>QT HỢP LỰC ĐỒNG QUY SONG SONG</t>
  </si>
  <si>
    <t>L10CLT9</t>
  </si>
  <si>
    <t>XĐ HS CĂNG BỀ MẶT CHẤT LỎNG</t>
  </si>
  <si>
    <t>BIỂU DIỄN CỦA GV</t>
  </si>
  <si>
    <t>L10DLT9</t>
  </si>
  <si>
    <t>KS CĐ THẲNG ĐỀU &amp; BT ĐLƯỢNG (GV)</t>
  </si>
  <si>
    <t>Bộ DC,VL cắt, khâu, thêu 5 (HS)</t>
  </si>
  <si>
    <t>Bộ thí nghiệm mao dẫn L10 (GV)</t>
  </si>
  <si>
    <t>30CTB1K</t>
  </si>
  <si>
    <t>Bộ TN : Nghiệm các ĐL Bôilơ-Mariốt (L10)</t>
  </si>
  <si>
    <t>10CTQTK</t>
  </si>
  <si>
    <t>KS lực quán tính ly tâm (L10)-GV</t>
  </si>
  <si>
    <t>CHƯƠNG TRÌNH NÂNG CAO</t>
  </si>
  <si>
    <t>Kênh sóng nước</t>
  </si>
  <si>
    <t>Thí nghiệm định luật Bec-nu-li</t>
  </si>
  <si>
    <t>Ống Newton</t>
  </si>
  <si>
    <t>Bộ chân giá</t>
  </si>
  <si>
    <t>Ống nghiệm 16x160</t>
  </si>
  <si>
    <t>Ống nghiệm d=16 có nhánh</t>
  </si>
  <si>
    <t>Ống hút nhỏ giọt</t>
  </si>
  <si>
    <t>Bát sứ nung</t>
  </si>
  <si>
    <t>Kiềng nung inox 3 chân</t>
  </si>
  <si>
    <t>Đế sứ (H10)</t>
  </si>
  <si>
    <t>Đèn cồn thí nghiệm</t>
  </si>
  <si>
    <t>Bình cầu 250ml đáy tròn</t>
  </si>
  <si>
    <t>Bình cầu có nhánh (loại 250ml)</t>
  </si>
  <si>
    <t>Nhiệt kế rượu (0-100)</t>
  </si>
  <si>
    <t>H0D0M1B</t>
  </si>
  <si>
    <t>Lọ thuỷ tinh MR có nút (màu trắng)</t>
  </si>
  <si>
    <t>Lọ thuỷ tinh miệng rộng có nút (nâu)</t>
  </si>
  <si>
    <t>Lọ TT MH có nút liền ống nhỏ giọt (nâu)</t>
  </si>
  <si>
    <t>hộp</t>
  </si>
  <si>
    <t>Mô hình cấu tạo tai người</t>
  </si>
  <si>
    <t>SA3D3TKA</t>
  </si>
  <si>
    <t>Mô hình cấu tạo tuỷ sống</t>
  </si>
  <si>
    <t>SA3D5TKA</t>
  </si>
  <si>
    <t>STBN1VK</t>
  </si>
  <si>
    <t>Hộp tiêu bản nhân thể</t>
  </si>
  <si>
    <t>STKTH4K</t>
  </si>
  <si>
    <t>Kính hiển vi XSP-13A +đèn</t>
  </si>
  <si>
    <t>Bộ tranh dạy Công Nghệ 8 (10tờ/bộ)</t>
  </si>
  <si>
    <t>K0D801B</t>
  </si>
  <si>
    <t>Bộ DC Cơ khí (GV+HS) Cnghệ 8</t>
  </si>
  <si>
    <t>K0T8S0H</t>
  </si>
  <si>
    <t>Bộ tranh ảnh Lịch Sử 8 TG &amp; VN (12tờ/bộ)</t>
  </si>
  <si>
    <t>Bộ bản đồ Lịch Sử L8 (bộ/15 tờ)</t>
  </si>
  <si>
    <t>Hộp quặng &amp; KS chính của VN</t>
  </si>
  <si>
    <t>T§L04</t>
  </si>
  <si>
    <t>Thước nhôm 0,5m</t>
  </si>
  <si>
    <t>TTV09</t>
  </si>
  <si>
    <t>BIT123N</t>
  </si>
  <si>
    <t>TTV28</t>
  </si>
  <si>
    <t>TCN03</t>
  </si>
  <si>
    <t>TTV29</t>
  </si>
  <si>
    <t>TTV06</t>
  </si>
  <si>
    <t>TTV07</t>
  </si>
  <si>
    <t>TMT06</t>
  </si>
  <si>
    <t>Bộ tranh Tiếng Anh L10 (nhựa)-67 tranh</t>
  </si>
  <si>
    <t>CTP10M6</t>
  </si>
  <si>
    <t>Đĩa CD : Tiếng Pháp (bộ/2)</t>
  </si>
  <si>
    <t xml:space="preserve">           MÔN THỂ DỤC</t>
  </si>
  <si>
    <t>Bàn đạp xuất phát (bộ/2cái)</t>
  </si>
  <si>
    <t>YV04T1K</t>
  </si>
  <si>
    <t>Vợt cầu lông (bộ/2cái)</t>
  </si>
  <si>
    <t>YQCL10K</t>
  </si>
  <si>
    <t>Quả cầu lông</t>
  </si>
  <si>
    <t>Quả cầu đá</t>
  </si>
  <si>
    <t>Lưới cầu lông</t>
  </si>
  <si>
    <t>Lưới cầu đá</t>
  </si>
  <si>
    <t>Cột đa năng (bộ/2 cái)</t>
  </si>
  <si>
    <t>YBD9T1K</t>
  </si>
  <si>
    <t>YTA1D2K</t>
  </si>
  <si>
    <t>Tạ đẩy (3 + 5 kg)</t>
  </si>
  <si>
    <t>LỚP 11</t>
  </si>
  <si>
    <t>L11DCT9</t>
  </si>
  <si>
    <t>94XD01H</t>
  </si>
  <si>
    <t>Biến thế nguồn L11</t>
  </si>
  <si>
    <t>LD1A5TH</t>
  </si>
  <si>
    <t>LD2A4TK</t>
  </si>
  <si>
    <t>Điện kế chứng minh</t>
  </si>
  <si>
    <t>ADV01</t>
  </si>
  <si>
    <t>TCN07</t>
  </si>
  <si>
    <t>TTD11</t>
  </si>
  <si>
    <t>TMT11
TMT12
TMT13</t>
  </si>
  <si>
    <t>TTA06</t>
  </si>
  <si>
    <t>TVH07</t>
  </si>
  <si>
    <t>TSH11</t>
  </si>
  <si>
    <t>TLS02</t>
  </si>
  <si>
    <t>TCN01</t>
  </si>
  <si>
    <t>TVH08</t>
  </si>
  <si>
    <t>TGD05</t>
  </si>
  <si>
    <t>TAN09</t>
  </si>
  <si>
    <t>TĐL07</t>
  </si>
  <si>
    <t>TTA07</t>
  </si>
  <si>
    <t>THH01</t>
  </si>
  <si>
    <t>TSH02</t>
  </si>
  <si>
    <t>TCN02</t>
  </si>
  <si>
    <t>TMT13</t>
  </si>
  <si>
    <t>TGD06</t>
  </si>
  <si>
    <t>TCN05</t>
  </si>
  <si>
    <t>STT</t>
  </si>
  <si>
    <t>cuốn</t>
  </si>
  <si>
    <t>Đế 3 chân</t>
  </si>
  <si>
    <t>91STT0H</t>
  </si>
  <si>
    <t>Trụ thép d=10</t>
  </si>
  <si>
    <t>THỰC HÀNH (HỌC SINH)</t>
  </si>
  <si>
    <t>L4131TH</t>
  </si>
  <si>
    <t xml:space="preserve">Bộ TNTH  về dòng điện không đổi </t>
  </si>
  <si>
    <t>L4132TH</t>
  </si>
  <si>
    <t>Bộ TNTH đo TP nằm ngang của T.trường TĐất</t>
  </si>
  <si>
    <t>L4133TH</t>
  </si>
  <si>
    <t>Bộ TNTH  Quang Hình thực hành</t>
  </si>
  <si>
    <t>BIỂU DIỄN (GV)</t>
  </si>
  <si>
    <t>L4140CH</t>
  </si>
  <si>
    <t xml:space="preserve">Bộ TNBD Điện tích - Điện trường </t>
  </si>
  <si>
    <t>L4141CH</t>
  </si>
  <si>
    <t xml:space="preserve">Bộ TNBD  về dòng điện trong các MT </t>
  </si>
  <si>
    <t>L4142CH</t>
  </si>
  <si>
    <t xml:space="preserve">Bộ TNBD  lực từ và cảm ứng điện từ </t>
  </si>
  <si>
    <t>L4143CH</t>
  </si>
  <si>
    <t xml:space="preserve">Bộ TNBD về hiện tượng tự cảm </t>
  </si>
  <si>
    <t>L4144CH</t>
  </si>
  <si>
    <t xml:space="preserve">Bộ TN  Quang Hình biểu diễn </t>
  </si>
  <si>
    <t>MÔN HÓA HỌC</t>
  </si>
  <si>
    <t>Ống nghiệm 16</t>
  </si>
  <si>
    <t>Ống nghiệm 2 nhánh chữ Y</t>
  </si>
  <si>
    <t>Bộ ống dẫn thuỷ tinh ( 7 loại )</t>
  </si>
  <si>
    <t>Ống sinh hàn thẳng</t>
  </si>
  <si>
    <t>Ống thủy tinh có bầu tròn</t>
  </si>
  <si>
    <t>Bình cầu có nhánh 100ml</t>
  </si>
  <si>
    <t>Đũa thuỷ tinh</t>
  </si>
  <si>
    <t>Kính bảo vệ</t>
  </si>
  <si>
    <t>Găng tay cao su</t>
  </si>
  <si>
    <t>Áo choàng trắng</t>
  </si>
  <si>
    <t>Nhiệt kế rượu</t>
  </si>
  <si>
    <t>Bộ nút cao su các loại (5loại)</t>
  </si>
  <si>
    <t>Phách gỗ</t>
  </si>
  <si>
    <t>Đệm nhảy cao L6 (2.4x1.2x0.1)m</t>
  </si>
  <si>
    <t>K0D910K</t>
  </si>
  <si>
    <t>K0D911K</t>
  </si>
  <si>
    <t>Ống dẫn cao su</t>
  </si>
  <si>
    <t>mét</t>
  </si>
  <si>
    <t>Dụng cụ nhận biết tính dẫn điện</t>
  </si>
  <si>
    <t>Chổi rửa ống nghiệm có cán</t>
  </si>
  <si>
    <t>Bộ giá thí nghiệm</t>
  </si>
  <si>
    <t>Lưới thép không rỉ</t>
  </si>
  <si>
    <t>Kẹp Mo</t>
  </si>
  <si>
    <t>H3H12TB</t>
  </si>
  <si>
    <t>Bộ hoá chất (GV+HS) Hoá 11</t>
  </si>
  <si>
    <t>MÔN SINH HỌC</t>
  </si>
  <si>
    <t>S7XSD2B</t>
  </si>
  <si>
    <t>Bộ đồ mổ</t>
  </si>
  <si>
    <t>Bộ đồ giâm, chiết, ghép</t>
  </si>
  <si>
    <t>98TRCBk</t>
  </si>
  <si>
    <t>Phễu thuỷ tinh</t>
  </si>
  <si>
    <t>SALA1CK</t>
  </si>
  <si>
    <t>Lam kính</t>
  </si>
  <si>
    <t>Lamen</t>
  </si>
  <si>
    <t>LNTN3TK</t>
  </si>
  <si>
    <t>Nhiệt kế đo thân nhiệt người</t>
  </si>
  <si>
    <t>H3H13TB</t>
  </si>
  <si>
    <t>Bộ hoá chất (GV+HS) Sinh 11</t>
  </si>
  <si>
    <t>VAT</t>
  </si>
  <si>
    <t xml:space="preserve">Đồng hồ bấm giây </t>
  </si>
  <si>
    <t>Bộ nhân vật tiếng anh Tiểu học</t>
  </si>
  <si>
    <t>Bộ thẻ chữ tiếng anh</t>
  </si>
  <si>
    <t>Bộ thẻ chữ luyện tập (68 thẻ)</t>
  </si>
  <si>
    <t>Bộ tranh dạy Toán học L8 (2tờ)</t>
  </si>
  <si>
    <t>TTH02</t>
  </si>
  <si>
    <t>Kẹp đốt hóa chất Inox</t>
  </si>
  <si>
    <t>Bảng nỉ + thanh cài (0,7x1)m  - mới</t>
  </si>
  <si>
    <t>K5H02IT</t>
  </si>
  <si>
    <t>H5G5IKA</t>
  </si>
  <si>
    <t>Nam châm d = 32 bọc sắt</t>
  </si>
  <si>
    <t>Mạch khuyếch đại âm tần (CN12) + loa + micro</t>
  </si>
  <si>
    <t>Bộ thước đo đạc TH(gkế,tcuộn,tthẳng...ctiêu)</t>
  </si>
  <si>
    <t>Tiêu bản nhiễm sắc thể rễ hành</t>
  </si>
  <si>
    <t>Bộ thẻ luyện tập Tiếng Anh 3 (Dùng cho GV)</t>
  </si>
  <si>
    <t>Bộ thẻ luyện tập Tiếng Anh 3 (Dùng cho HS)</t>
  </si>
  <si>
    <t>Bút chì 2B</t>
  </si>
  <si>
    <t>Bộ ống dẫn thủy tinh các loại (6 loại)</t>
  </si>
  <si>
    <t>Giấy lọc d=11</t>
  </si>
  <si>
    <t>Kẹp ống nghiệm gỗ</t>
  </si>
  <si>
    <t>Cân điện tử 250gr (+/- 0.1gr)</t>
  </si>
  <si>
    <t>Lọ thuỷ tinh MR có nút (nâu)</t>
  </si>
  <si>
    <t>Ống hút ( Pipetter 10ml)</t>
  </si>
  <si>
    <t>Tồn kho còn ít vui lòng liên hệ trước khi đặt hàng chính thức</t>
  </si>
  <si>
    <t>Kt: ( 40x60) cm - 30 tranh</t>
  </si>
  <si>
    <t>Tranh Tiếng Anh L12</t>
  </si>
  <si>
    <t>IN312TSA</t>
  </si>
  <si>
    <t>Kt: ( 40x60) cm - 35 tranh</t>
  </si>
  <si>
    <t>Tranh Tiếng Anh L11</t>
  </si>
  <si>
    <t>IN311TSA</t>
  </si>
  <si>
    <t>Kt: ( 40x60) cm - 67 tranh</t>
  </si>
  <si>
    <t>Tranh Tiếng Anh L10</t>
  </si>
  <si>
    <t>IN310TSA</t>
  </si>
  <si>
    <t>Tranh nhựa PP : 4 màu</t>
  </si>
  <si>
    <t>TRANH KHỐI THPT</t>
  </si>
  <si>
    <t>Kt: (54x79)cm-38 tranh</t>
  </si>
  <si>
    <t>Tranh Vật lý lớp 9</t>
  </si>
  <si>
    <t>L319VLKA</t>
  </si>
  <si>
    <t>Kt: (54x79)cm-28 tranh</t>
  </si>
  <si>
    <t>Tranh Vật lý lớp 8</t>
  </si>
  <si>
    <t>L316S1KA</t>
  </si>
  <si>
    <t>Kt: (54x79)cm-26 tranh</t>
  </si>
  <si>
    <t>Tranh Vật lý lớp 7</t>
  </si>
  <si>
    <t>Tranh Vật lý lớp 6</t>
  </si>
  <si>
    <t>Tranh sinh học lớp 9</t>
  </si>
  <si>
    <t>Kt: (54x79)cm-29 tranh</t>
  </si>
  <si>
    <t>Tranh sinh học lớp 8</t>
  </si>
  <si>
    <t>S318S1KA</t>
  </si>
  <si>
    <t>Kt: (54x79)cm-43 tranh</t>
  </si>
  <si>
    <t>Tranh sinh học lớp 7</t>
  </si>
  <si>
    <t>S317S1KA</t>
  </si>
  <si>
    <t>Tranh sinh học lớp 6</t>
  </si>
  <si>
    <t>S316S1KA</t>
  </si>
  <si>
    <t>Kt: ( 30x40) cm - 127 tranh</t>
  </si>
  <si>
    <t>Tranh Tiếng Anh L9</t>
  </si>
  <si>
    <t>IN3EGTSA</t>
  </si>
  <si>
    <t>hết</t>
  </si>
  <si>
    <t>Kt: ( 30x40) cm - 84 tranh</t>
  </si>
  <si>
    <t>Tranh Tiếng Anh L8</t>
  </si>
  <si>
    <t>IN3EETSA</t>
  </si>
  <si>
    <t>Kt: ( 30x40) cm - 90  tranh</t>
  </si>
  <si>
    <t>Tranh Tiếng Anh L6</t>
  </si>
  <si>
    <t>IN3EFTSA</t>
  </si>
  <si>
    <t>TRANH KHỐI THCS</t>
  </si>
  <si>
    <t>Kt: ( 30x40) cm - 182 tranh</t>
  </si>
  <si>
    <t xml:space="preserve">Tranh Khoa Học L5 </t>
  </si>
  <si>
    <t>IK15K2SA</t>
  </si>
  <si>
    <t>Kt: ( 30x40) cm - 66 tranh</t>
  </si>
  <si>
    <t>Kt: ( 30x40) cm - 22 tranh</t>
  </si>
  <si>
    <t xml:space="preserve">Tranh Lịch sử L5 </t>
  </si>
  <si>
    <t>ID15S3SA</t>
  </si>
  <si>
    <t>Kt: ( 40x60) cm - 22 tranh</t>
  </si>
  <si>
    <t xml:space="preserve">Tranh Địa lý L5 </t>
  </si>
  <si>
    <t>ID15L3SA</t>
  </si>
  <si>
    <t>Kt: ( 30x40) cm - 14 tranh</t>
  </si>
  <si>
    <t xml:space="preserve">Tranh Đạo đức L5 </t>
  </si>
  <si>
    <t>IC15D2SA</t>
  </si>
  <si>
    <t>Kt: ( 30x40) cm - 06 tranh</t>
  </si>
  <si>
    <t xml:space="preserve"> - Tập làm văn</t>
  </si>
  <si>
    <t>IV15V3SA</t>
  </si>
  <si>
    <t>Kt: ( 30x40) cm - 45 tranh</t>
  </si>
  <si>
    <t xml:space="preserve"> - Kể chuyện</t>
  </si>
  <si>
    <t>IV15V2SA</t>
  </si>
  <si>
    <t>Kt: 40x60) cm - 66 tranh</t>
  </si>
  <si>
    <t xml:space="preserve"> - Tập đọc</t>
  </si>
  <si>
    <t>IV15V1SA</t>
  </si>
  <si>
    <t>Tranh Tiếng Việt L5 gồm có:</t>
  </si>
  <si>
    <t>TRANH KHỐI 5</t>
  </si>
  <si>
    <t>Tranh Lịch sử và Địa lý lớp 4</t>
  </si>
  <si>
    <t>IVX4D1SA</t>
  </si>
  <si>
    <t>Kt: ( 30x40) cm - 16 tranh</t>
  </si>
  <si>
    <t>Kt: ( 30x40) cm - 52 tranh</t>
  </si>
  <si>
    <t>Kt: (40x60) cm - 65 tranh</t>
  </si>
  <si>
    <t>Tranh Tiếng Việt L4 gồm có:</t>
  </si>
  <si>
    <t>IV140TSA</t>
  </si>
  <si>
    <t>TRANH KHỐI 4</t>
  </si>
  <si>
    <t>Tranh thủ công lớp 3</t>
  </si>
  <si>
    <t>IVT3TCKA</t>
  </si>
  <si>
    <t>Kt: ( 30x40) cm - 20 tranh</t>
  </si>
  <si>
    <t>Tranh Đạo đức 3</t>
  </si>
  <si>
    <t>IVD3D1SA</t>
  </si>
  <si>
    <t>Kt: ( 40x60) cm - 52 tranh</t>
  </si>
  <si>
    <t>Tranh Tự nhiên xã hội 3 - cả năm</t>
  </si>
  <si>
    <t>IVT3TNSA</t>
  </si>
  <si>
    <t>Kt: ( 30x40) cm - 21 tranh</t>
  </si>
  <si>
    <t>IV150TSA</t>
  </si>
  <si>
    <t>Kt: ( 30x40) cm - 38 tranh</t>
  </si>
  <si>
    <t>IV149TSA</t>
  </si>
  <si>
    <t>Kt: (40x60) cm - 45 tranh</t>
  </si>
  <si>
    <t>IV148TSA</t>
  </si>
  <si>
    <t>Tranh Tiếng Việt L3 ( tập 2 ) - HK2 gồm có:</t>
  </si>
  <si>
    <t>Kt: ( 30x40) cm - 01 tranh</t>
  </si>
  <si>
    <t xml:space="preserve"> - Luyện từ và câu</t>
  </si>
  <si>
    <t>IV147TSA</t>
  </si>
  <si>
    <t>Kt: ( 30x40) cm - 07 tranh</t>
  </si>
  <si>
    <t>Kt: ( 30x40) cm - 37 tranh</t>
  </si>
  <si>
    <t>IV146TSA</t>
  </si>
  <si>
    <t>Kt: (40x60) cm - 50 tranh</t>
  </si>
  <si>
    <t>IV132TSA</t>
  </si>
  <si>
    <t>Tranh Tiếng Việt L3 ( tập 1 ) - HK1 gồm có:</t>
  </si>
  <si>
    <t>IV131TSA</t>
  </si>
  <si>
    <t>TRANH KHỐI 3</t>
  </si>
  <si>
    <t>Kt: ( 30x40) cm - 24 tranh</t>
  </si>
  <si>
    <t xml:space="preserve">Tranh Đạo đức 2 </t>
  </si>
  <si>
    <t>IC12D1SA</t>
  </si>
  <si>
    <t>Kt: ( 30x40) cm - 58 tranh</t>
  </si>
  <si>
    <t>Tranh Tự nhiên xã hội 2 - cả năm</t>
  </si>
  <si>
    <t>IL32TNSA</t>
  </si>
  <si>
    <t>Kt: ( 30x40) cm - 19 tranh</t>
  </si>
  <si>
    <t>Kt: ( 30x40) cm - 31 tranh</t>
  </si>
  <si>
    <t>Kt: (40x60) cm - 40 tranh</t>
  </si>
  <si>
    <t>Tranh Tiếng Việt  L2 ( tập 2 )  - HK2 gồm có :</t>
  </si>
  <si>
    <t>IV121TSA</t>
  </si>
  <si>
    <t>Kt: ( 30x40) cm -34 tranh</t>
  </si>
  <si>
    <t>Kt: ( 30x40) cm - 46 tranh</t>
  </si>
  <si>
    <t>Kt: (40x60) cm - 41 tranh</t>
  </si>
  <si>
    <t>Tranh Tiếng Việt  L2 ( tập 1 )  - HK1 gồm có :</t>
  </si>
  <si>
    <t>TRANH KHỐI 2</t>
  </si>
  <si>
    <t>Tranh Tự nhiên xã hội 1 (66 tranh) - cả năm</t>
  </si>
  <si>
    <t>Kt: ( 30x40) cm - 42 tranh</t>
  </si>
  <si>
    <t>Tranh tập đọc lớp 1 ( 42tr) - HK2</t>
  </si>
  <si>
    <t>Kt: ( 30x40) cm - 86 tranh</t>
  </si>
  <si>
    <t>Tranh Tiếng Việt L1_P2(B84-&gt;B103) - Học Kỳ 2</t>
  </si>
  <si>
    <t>Kt: ( 30x40) cm - 175 tranh</t>
  </si>
  <si>
    <t>Tranh Tiếng Việt L1_Phần 1(B42-&gt;B83) - Học Kỳ 1</t>
  </si>
  <si>
    <t>Kt: ( 30x40) cm - 163 tranh</t>
  </si>
  <si>
    <t>Tranh Tiếng Việt L1_Phần 1(B1-&gt;B41) - Học kỳ 1</t>
  </si>
  <si>
    <t>TRANH KHỐI 1</t>
  </si>
  <si>
    <t>Ghi chú</t>
  </si>
  <si>
    <t>Mã hàng</t>
  </si>
  <si>
    <t>Đồng hồ đo điện đa năng L11 710</t>
  </si>
  <si>
    <t xml:space="preserve">  - Giá trên bao gồm thuế VAT </t>
  </si>
  <si>
    <t xml:space="preserve"> GIÁM ĐỐC</t>
  </si>
  <si>
    <t>Nguyễn Thị Hồng Loan</t>
  </si>
  <si>
    <t>Bộ quả cân 6kg (2q/1 kg, 2q/2kg)</t>
  </si>
  <si>
    <t>Bộ thiết bị điện - CN8 (thùng 2/cơ số 1)</t>
  </si>
  <si>
    <t>K8CN47HA</t>
  </si>
  <si>
    <t>Bộ DC sửa chữa điện CN8 (thùng 3)</t>
  </si>
  <si>
    <t>K8CN01HA</t>
  </si>
  <si>
    <t>Máy biến áp 6-12V (CN8)</t>
  </si>
  <si>
    <t>K8CN09HA</t>
  </si>
  <si>
    <t>Mẫu vẽ kỹ thuật (CN8)</t>
  </si>
  <si>
    <t>K8CN10HA</t>
  </si>
  <si>
    <t>Mẫu vật liệu cơ khí (CN8)</t>
  </si>
  <si>
    <t>K8CN11HA</t>
  </si>
  <si>
    <t>Bộ truyền động (CN8)</t>
  </si>
  <si>
    <t>K8CN12HA</t>
  </si>
  <si>
    <t>Mô hình máy biến áp (CN8)</t>
  </si>
  <si>
    <t>K8CN13HA</t>
  </si>
  <si>
    <t>Mô hình động cơ điện 1 pha  (CN8)</t>
  </si>
  <si>
    <t>MH mạng điện trong nhà -CN8</t>
  </si>
  <si>
    <t>Ampe kế xoay chiều (1-5A)</t>
  </si>
  <si>
    <t>Vôn kế xoay chiều (12-36V)</t>
  </si>
  <si>
    <t>Đồng hồ vạn năng DT9205</t>
  </si>
  <si>
    <t>Trục Inox d=6 (L10)</t>
  </si>
  <si>
    <t>DANH MỤC THIẾT BỊ TỐI THIỂU THCS NĂM 2018</t>
  </si>
  <si>
    <t>L4234TH</t>
  </si>
  <si>
    <t>L4235TH</t>
  </si>
  <si>
    <t>LCPN2TH</t>
  </si>
  <si>
    <t>LCTD4KH</t>
  </si>
  <si>
    <t>HOSTC2B</t>
  </si>
  <si>
    <t>EDTEK02</t>
  </si>
  <si>
    <t>K5G03IL</t>
  </si>
  <si>
    <t>IM65G1B</t>
  </si>
  <si>
    <t>SA3C2TK</t>
  </si>
  <si>
    <t>SA3C3TK</t>
  </si>
  <si>
    <t>STBHHIKK</t>
  </si>
  <si>
    <t>SA3M33K</t>
  </si>
  <si>
    <t>80B7S1H</t>
  </si>
  <si>
    <t>H2DC2TK</t>
  </si>
  <si>
    <t>K8CN50KA</t>
  </si>
  <si>
    <t>K8CN45H</t>
  </si>
  <si>
    <t>44T9AAK</t>
  </si>
  <si>
    <t>44T9UAK</t>
  </si>
  <si>
    <t>T319MHK</t>
  </si>
  <si>
    <t>Ampe kế xoay chiều  (CN9) - 10A</t>
  </si>
  <si>
    <t>Vôn kế xoay chiều  (CN9) - 300V</t>
  </si>
  <si>
    <t xml:space="preserve"> - Giá trên bao gồm thuế VAT </t>
  </si>
  <si>
    <t>DANH MỤC THIẾT BỊ TỐI THIỂU THPT NĂM 2018</t>
  </si>
  <si>
    <t>DANH MỤC THIẾT BỊ TỐI THIỂU TIỂU HỌC NĂM 2018</t>
  </si>
  <si>
    <t>BẢNG BÁO GIÁ TRANH NHỰA NĂM 2018</t>
  </si>
  <si>
    <t>- Báo giá có giá trị đến 31/5/2018</t>
  </si>
  <si>
    <t>Bộ hóa chất Sinh L7 (8 loại)</t>
  </si>
  <si>
    <t>Bộ tranh dạy Công Nghệ lớp 7</t>
  </si>
  <si>
    <t>ĐC 1/6</t>
  </si>
  <si>
    <t>ĐC 1/7</t>
  </si>
  <si>
    <t>Ê-ke nhựa 30-40-50</t>
  </si>
  <si>
    <t>Bộ mẫu tơ sợi Lớp 5</t>
  </si>
  <si>
    <t>Bộ lắp rắp mạch điện đơn giản (HS)</t>
  </si>
  <si>
    <t>ĐC 26/7</t>
  </si>
  <si>
    <t>ĐC 31/8</t>
  </si>
  <si>
    <t>- Báo giá có giá trị đến 31/10/2018</t>
  </si>
  <si>
    <r>
      <rPr>
        <i/>
        <sz val="12"/>
        <rFont val="Times New Roman"/>
        <family val="1"/>
      </rPr>
      <t>Hà Nội</t>
    </r>
    <r>
      <rPr>
        <sz val="12"/>
        <rFont val="Times New Roman"/>
        <family val="1"/>
      </rPr>
      <t>, ngày 31 tháng 08 năm 2018</t>
    </r>
  </si>
  <si>
    <t>Bộ lắp ghép MH kỹ thuật 4,5 (GV)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</si>
</sst>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&quot;£&quot;#,##0.00;[Red]\-&quot;£&quot;#,##0.00"/>
    <numFmt numFmtId="165" formatCode="_-* #,##0_-;\-* #,##0_-;_-* &quot;-&quot;_-;_-@_-"/>
    <numFmt numFmtId="166" formatCode="###\ ###\ ###"/>
    <numFmt numFmtId="167" formatCode="#\ ###\ ###"/>
    <numFmt numFmtId="168" formatCode="###\ ###\ ###\ ###"/>
    <numFmt numFmtId="169" formatCode="###.0\ ###\ ###\ ###"/>
    <numFmt numFmtId="170" formatCode="_-&quot;$&quot;* #,##0_-;\-&quot;$&quot;* #,##0_-;_-&quot;$&quot;* &quot;-&quot;_-;_-@_-"/>
    <numFmt numFmtId="171" formatCode="\$#,##0\ ;\(\$#,##0\)"/>
    <numFmt numFmtId="172" formatCode="0.00_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  <numFmt numFmtId="177" formatCode="_-* #,##0.00_-;\-* #,##0.00_-;_-* &quot;-&quot;&quot;?&quot;&quot;?&quot;_-;_-@_-"/>
    <numFmt numFmtId="178" formatCode="_-&quot;$&quot;* #,##0.00_-;\-&quot;$&quot;* #,##0.00_-;_-&quot;$&quot;* &quot;-&quot;&quot;?&quot;&quot;?&quot;_-;_-@_-"/>
  </numFmts>
  <fonts count="47">
    <font>
      <sz val="10"/>
      <name val="Arial"/>
    </font>
    <font>
      <sz val="10"/>
      <name val="VNI-Times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i/>
      <sz val="10.5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6"/>
      <name val="Helv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新細明體"/>
      <charset val="136"/>
    </font>
    <font>
      <b/>
      <sz val="11"/>
      <color indexed="10"/>
      <name val="Times New Roman"/>
      <family val="1"/>
    </font>
    <font>
      <i/>
      <sz val="10.5"/>
      <name val="Arial"/>
      <family val="2"/>
    </font>
    <font>
      <sz val="10"/>
      <name val="Arial Cyr"/>
      <family val="2"/>
      <charset val="204"/>
    </font>
    <font>
      <sz val="10"/>
      <name val="Times New Roman"/>
      <family val="1"/>
    </font>
    <font>
      <b/>
      <u/>
      <sz val="10"/>
      <name val="Times New Roman"/>
      <family val="1"/>
    </font>
    <font>
      <i/>
      <sz val="12"/>
      <name val="Times New Roman"/>
      <family val="1"/>
    </font>
    <font>
      <sz val="11"/>
      <color rgb="FFFF0000"/>
      <name val="Times New Roman"/>
      <family val="1"/>
    </font>
    <font>
      <sz val="14"/>
      <name val="Arial"/>
      <family val="2"/>
    </font>
    <font>
      <u/>
      <sz val="11"/>
      <name val="Arial"/>
      <family val="2"/>
    </font>
    <font>
      <u/>
      <sz val="10.5"/>
      <name val="Arial"/>
      <family val="2"/>
    </font>
    <font>
      <sz val="10.5"/>
      <color rgb="FFFF0000"/>
      <name val="Arial"/>
      <family val="2"/>
    </font>
    <font>
      <i/>
      <u/>
      <sz val="11"/>
      <name val="Arial"/>
      <family val="2"/>
    </font>
    <font>
      <i/>
      <u/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172" fontId="27" fillId="0" borderId="0"/>
    <xf numFmtId="0" fontId="2" fillId="0" borderId="0"/>
    <xf numFmtId="164" fontId="1" fillId="0" borderId="0" applyFont="0" applyFill="0" applyBorder="0" applyAlignment="0" applyProtection="0"/>
    <xf numFmtId="0" fontId="36" fillId="0" borderId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2" fillId="0" borderId="0"/>
    <xf numFmtId="0" fontId="33" fillId="0" borderId="0"/>
    <xf numFmtId="16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8" fontId="33" fillId="0" borderId="0" applyFont="0" applyFill="0" applyBorder="0" applyAlignment="0" applyProtection="0"/>
  </cellStyleXfs>
  <cellXfs count="280">
    <xf numFmtId="0" fontId="0" fillId="0" borderId="0" xfId="0"/>
    <xf numFmtId="0" fontId="3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7" fillId="0" borderId="0" xfId="0" applyFont="1" applyFill="1"/>
    <xf numFmtId="0" fontId="7" fillId="0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167" fontId="3" fillId="0" borderId="10" xfId="0" applyNumberFormat="1" applyFont="1" applyFill="1" applyBorder="1"/>
    <xf numFmtId="0" fontId="7" fillId="2" borderId="0" xfId="0" applyFont="1" applyFill="1"/>
    <xf numFmtId="167" fontId="22" fillId="2" borderId="0" xfId="0" applyNumberFormat="1" applyFont="1" applyFill="1"/>
    <xf numFmtId="0" fontId="20" fillId="0" borderId="0" xfId="0" applyFont="1" applyFill="1"/>
    <xf numFmtId="0" fontId="3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/>
    </xf>
    <xf numFmtId="0" fontId="6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3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2" fillId="3" borderId="0" xfId="0" applyFont="1" applyFill="1"/>
    <xf numFmtId="0" fontId="24" fillId="3" borderId="0" xfId="0" applyFont="1" applyFill="1"/>
    <xf numFmtId="0" fontId="2" fillId="3" borderId="0" xfId="0" applyFont="1" applyFill="1" applyAlignment="1">
      <alignment horizontal="center"/>
    </xf>
    <xf numFmtId="3" fontId="40" fillId="0" borderId="0" xfId="0" applyNumberFormat="1" applyFont="1" applyFill="1"/>
    <xf numFmtId="0" fontId="26" fillId="0" borderId="0" xfId="0" applyFont="1" applyFill="1" applyAlignment="1">
      <alignment vertical="center"/>
    </xf>
    <xf numFmtId="0" fontId="2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8" fontId="8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/>
    </xf>
    <xf numFmtId="167" fontId="8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67" fontId="35" fillId="3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7" fontId="8" fillId="3" borderId="3" xfId="0" applyNumberFormat="1" applyFont="1" applyFill="1" applyBorder="1"/>
    <xf numFmtId="0" fontId="2" fillId="3" borderId="3" xfId="0" applyFont="1" applyFill="1" applyBorder="1" applyAlignment="1">
      <alignment horizontal="left" indent="1"/>
    </xf>
    <xf numFmtId="166" fontId="8" fillId="3" borderId="3" xfId="0" applyNumberFormat="1" applyFont="1" applyFill="1" applyBorder="1"/>
    <xf numFmtId="0" fontId="16" fillId="3" borderId="3" xfId="0" applyFont="1" applyFill="1" applyBorder="1" applyAlignment="1">
      <alignment horizontal="left" indent="1"/>
    </xf>
    <xf numFmtId="166" fontId="2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 indent="1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2" fillId="3" borderId="3" xfId="0" applyFont="1" applyFill="1" applyBorder="1"/>
    <xf numFmtId="166" fontId="2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vertical="center"/>
    </xf>
    <xf numFmtId="166" fontId="8" fillId="3" borderId="3" xfId="0" applyNumberFormat="1" applyFont="1" applyFill="1" applyBorder="1" applyAlignment="1">
      <alignment vertical="center"/>
    </xf>
    <xf numFmtId="167" fontId="8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indent="1"/>
    </xf>
    <xf numFmtId="0" fontId="7" fillId="3" borderId="3" xfId="0" applyFont="1" applyFill="1" applyBorder="1"/>
    <xf numFmtId="0" fontId="4" fillId="3" borderId="3" xfId="0" applyFont="1" applyFill="1" applyBorder="1"/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26" fillId="3" borderId="3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 indent="1"/>
    </xf>
    <xf numFmtId="166" fontId="8" fillId="3" borderId="7" xfId="0" applyNumberFormat="1" applyFont="1" applyFill="1" applyBorder="1"/>
    <xf numFmtId="0" fontId="2" fillId="3" borderId="7" xfId="0" applyFont="1" applyFill="1" applyBorder="1"/>
    <xf numFmtId="168" fontId="22" fillId="3" borderId="3" xfId="0" applyNumberFormat="1" applyFont="1" applyFill="1" applyBorder="1" applyAlignment="1">
      <alignment vertical="center"/>
    </xf>
    <xf numFmtId="168" fontId="22" fillId="3" borderId="3" xfId="0" applyNumberFormat="1" applyFont="1" applyFill="1" applyBorder="1" applyAlignment="1">
      <alignment horizontal="center" vertical="center"/>
    </xf>
    <xf numFmtId="0" fontId="23" fillId="3" borderId="0" xfId="0" applyFont="1" applyFill="1"/>
    <xf numFmtId="168" fontId="23" fillId="3" borderId="0" xfId="0" applyNumberFormat="1" applyFont="1" applyFill="1" applyAlignment="1">
      <alignment horizontal="right"/>
    </xf>
    <xf numFmtId="0" fontId="7" fillId="3" borderId="11" xfId="0" applyFont="1" applyFill="1" applyBorder="1" applyAlignment="1">
      <alignment vertical="center"/>
    </xf>
    <xf numFmtId="0" fontId="2" fillId="0" borderId="0" xfId="10"/>
    <xf numFmtId="0" fontId="2" fillId="0" borderId="0" xfId="10" applyAlignment="1">
      <alignment wrapText="1"/>
    </xf>
    <xf numFmtId="0" fontId="2" fillId="0" borderId="0" xfId="10" applyFont="1"/>
    <xf numFmtId="0" fontId="37" fillId="0" borderId="0" xfId="10" applyFont="1"/>
    <xf numFmtId="0" fontId="37" fillId="0" borderId="0" xfId="10" applyFont="1" applyFill="1"/>
    <xf numFmtId="0" fontId="37" fillId="2" borderId="0" xfId="10" applyFont="1" applyFill="1" applyAlignment="1">
      <alignment horizontal="center"/>
    </xf>
    <xf numFmtId="0" fontId="37" fillId="0" borderId="0" xfId="10" applyFont="1" applyFill="1" applyAlignment="1">
      <alignment horizontal="center"/>
    </xf>
    <xf numFmtId="0" fontId="37" fillId="0" borderId="0" xfId="10" applyFont="1" applyFill="1" applyAlignment="1">
      <alignment horizontal="left"/>
    </xf>
    <xf numFmtId="0" fontId="38" fillId="0" borderId="0" xfId="10" applyFont="1" applyFill="1" applyAlignment="1">
      <alignment horizontal="center"/>
    </xf>
    <xf numFmtId="0" fontId="26" fillId="0" borderId="12" xfId="10" applyFont="1" applyFill="1" applyBorder="1"/>
    <xf numFmtId="166" fontId="26" fillId="2" borderId="12" xfId="10" applyNumberFormat="1" applyFont="1" applyFill="1" applyBorder="1" applyAlignment="1"/>
    <xf numFmtId="166" fontId="26" fillId="2" borderId="12" xfId="10" applyNumberFormat="1" applyFont="1" applyFill="1" applyBorder="1" applyAlignment="1">
      <alignment horizontal="center"/>
    </xf>
    <xf numFmtId="0" fontId="18" fillId="0" borderId="13" xfId="10" applyFont="1" applyFill="1" applyBorder="1"/>
    <xf numFmtId="0" fontId="37" fillId="0" borderId="14" xfId="10" applyFont="1" applyFill="1" applyBorder="1" applyAlignment="1">
      <alignment horizontal="center"/>
    </xf>
    <xf numFmtId="0" fontId="26" fillId="0" borderId="3" xfId="10" applyFont="1" applyFill="1" applyBorder="1"/>
    <xf numFmtId="166" fontId="26" fillId="2" borderId="3" xfId="10" applyNumberFormat="1" applyFont="1" applyFill="1" applyBorder="1" applyAlignment="1"/>
    <xf numFmtId="0" fontId="26" fillId="0" borderId="5" xfId="10" applyFont="1" applyFill="1" applyBorder="1" applyAlignment="1">
      <alignment horizontal="center"/>
    </xf>
    <xf numFmtId="0" fontId="18" fillId="0" borderId="9" xfId="10" applyFont="1" applyFill="1" applyBorder="1"/>
    <xf numFmtId="0" fontId="26" fillId="0" borderId="3" xfId="10" applyFont="1" applyFill="1" applyBorder="1" applyAlignment="1">
      <alignment horizontal="center"/>
    </xf>
    <xf numFmtId="0" fontId="26" fillId="0" borderId="15" xfId="10" applyFont="1" applyFill="1" applyBorder="1" applyAlignment="1">
      <alignment horizontal="center"/>
    </xf>
    <xf numFmtId="0" fontId="26" fillId="0" borderId="5" xfId="10" applyFont="1" applyFill="1" applyBorder="1"/>
    <xf numFmtId="166" fontId="26" fillId="2" borderId="5" xfId="10" applyNumberFormat="1" applyFont="1" applyFill="1" applyBorder="1" applyAlignment="1"/>
    <xf numFmtId="0" fontId="18" fillId="0" borderId="3" xfId="10" applyFont="1" applyFill="1" applyBorder="1"/>
    <xf numFmtId="0" fontId="26" fillId="0" borderId="16" xfId="10" applyFont="1" applyFill="1" applyBorder="1" applyAlignment="1">
      <alignment horizontal="center"/>
    </xf>
    <xf numFmtId="0" fontId="25" fillId="0" borderId="17" xfId="10" applyFont="1" applyFill="1" applyBorder="1" applyAlignment="1">
      <alignment horizontal="center"/>
    </xf>
    <xf numFmtId="166" fontId="25" fillId="2" borderId="18" xfId="10" applyNumberFormat="1" applyFont="1" applyFill="1" applyBorder="1" applyAlignment="1"/>
    <xf numFmtId="0" fontId="26" fillId="0" borderId="18" xfId="10" applyFont="1" applyFill="1" applyBorder="1" applyAlignment="1">
      <alignment horizontal="center"/>
    </xf>
    <xf numFmtId="0" fontId="25" fillId="0" borderId="19" xfId="10" applyFont="1" applyFill="1" applyBorder="1" applyAlignment="1">
      <alignment horizontal="left"/>
    </xf>
    <xf numFmtId="0" fontId="26" fillId="0" borderId="20" xfId="10" applyFont="1" applyFill="1" applyBorder="1" applyAlignment="1">
      <alignment horizontal="center"/>
    </xf>
    <xf numFmtId="168" fontId="18" fillId="0" borderId="3" xfId="10" applyNumberFormat="1" applyFont="1" applyFill="1" applyBorder="1"/>
    <xf numFmtId="0" fontId="2" fillId="3" borderId="0" xfId="10" applyFont="1" applyFill="1" applyAlignment="1">
      <alignment wrapText="1"/>
    </xf>
    <xf numFmtId="166" fontId="25" fillId="2" borderId="19" xfId="10" applyNumberFormat="1" applyFont="1" applyFill="1" applyBorder="1" applyAlignment="1"/>
    <xf numFmtId="0" fontId="26" fillId="0" borderId="19" xfId="10" applyFont="1" applyFill="1" applyBorder="1" applyAlignment="1">
      <alignment horizontal="center"/>
    </xf>
    <xf numFmtId="0" fontId="26" fillId="0" borderId="21" xfId="10" applyFont="1" applyFill="1" applyBorder="1" applyAlignment="1">
      <alignment horizontal="center"/>
    </xf>
    <xf numFmtId="166" fontId="26" fillId="2" borderId="22" xfId="10" applyNumberFormat="1" applyFont="1" applyFill="1" applyBorder="1" applyAlignment="1"/>
    <xf numFmtId="0" fontId="26" fillId="0" borderId="22" xfId="10" applyFont="1" applyFill="1" applyBorder="1" applyAlignment="1">
      <alignment horizontal="left"/>
    </xf>
    <xf numFmtId="0" fontId="26" fillId="0" borderId="22" xfId="10" applyFont="1" applyFill="1" applyBorder="1" applyAlignment="1">
      <alignment horizontal="center"/>
    </xf>
    <xf numFmtId="0" fontId="26" fillId="0" borderId="23" xfId="10" applyFont="1" applyFill="1" applyBorder="1" applyAlignment="1">
      <alignment horizontal="center"/>
    </xf>
    <xf numFmtId="0" fontId="26" fillId="0" borderId="3" xfId="10" applyFont="1" applyFill="1" applyBorder="1" applyAlignment="1">
      <alignment horizontal="left"/>
    </xf>
    <xf numFmtId="0" fontId="26" fillId="0" borderId="22" xfId="10" applyFont="1" applyFill="1" applyBorder="1"/>
    <xf numFmtId="0" fontId="26" fillId="0" borderId="5" xfId="10" applyFont="1" applyFill="1" applyBorder="1" applyAlignment="1">
      <alignment horizontal="left"/>
    </xf>
    <xf numFmtId="0" fontId="26" fillId="0" borderId="12" xfId="10" applyFont="1" applyFill="1" applyBorder="1" applyAlignment="1">
      <alignment horizontal="left"/>
    </xf>
    <xf numFmtId="0" fontId="26" fillId="0" borderId="12" xfId="10" applyFont="1" applyFill="1" applyBorder="1" applyAlignment="1">
      <alignment horizontal="center"/>
    </xf>
    <xf numFmtId="0" fontId="26" fillId="0" borderId="14" xfId="10" applyFont="1" applyFill="1" applyBorder="1" applyAlignment="1">
      <alignment horizontal="center"/>
    </xf>
    <xf numFmtId="166" fontId="25" fillId="2" borderId="24" xfId="10" applyNumberFormat="1" applyFont="1" applyFill="1" applyBorder="1" applyAlignment="1"/>
    <xf numFmtId="0" fontId="26" fillId="0" borderId="10" xfId="10" applyFont="1" applyFill="1" applyBorder="1"/>
    <xf numFmtId="0" fontId="26" fillId="0" borderId="6" xfId="10" applyFont="1" applyFill="1" applyBorder="1" applyAlignment="1">
      <alignment horizontal="left"/>
    </xf>
    <xf numFmtId="0" fontId="26" fillId="0" borderId="25" xfId="10" applyFont="1" applyFill="1" applyBorder="1" applyAlignment="1">
      <alignment horizontal="left"/>
    </xf>
    <xf numFmtId="166" fontId="26" fillId="2" borderId="26" xfId="10" applyNumberFormat="1" applyFont="1" applyFill="1" applyBorder="1" applyAlignment="1"/>
    <xf numFmtId="0" fontId="26" fillId="0" borderId="6" xfId="10" applyFont="1" applyFill="1" applyBorder="1"/>
    <xf numFmtId="166" fontId="26" fillId="2" borderId="6" xfId="10" applyNumberFormat="1" applyFont="1" applyFill="1" applyBorder="1" applyAlignment="1"/>
    <xf numFmtId="0" fontId="26" fillId="0" borderId="6" xfId="10" applyFont="1" applyFill="1" applyBorder="1" applyAlignment="1">
      <alignment horizontal="center"/>
    </xf>
    <xf numFmtId="0" fontId="26" fillId="0" borderId="27" xfId="10" applyFont="1" applyFill="1" applyBorder="1" applyAlignment="1">
      <alignment horizontal="center"/>
    </xf>
    <xf numFmtId="0" fontId="26" fillId="0" borderId="24" xfId="10" applyFont="1" applyFill="1" applyBorder="1" applyAlignment="1">
      <alignment horizontal="center"/>
    </xf>
    <xf numFmtId="0" fontId="26" fillId="0" borderId="25" xfId="10" applyFont="1" applyFill="1" applyBorder="1"/>
    <xf numFmtId="166" fontId="26" fillId="2" borderId="25" xfId="10" applyNumberFormat="1" applyFont="1" applyFill="1" applyBorder="1" applyAlignment="1"/>
    <xf numFmtId="0" fontId="26" fillId="0" borderId="25" xfId="10" applyFont="1" applyFill="1" applyBorder="1" applyAlignment="1">
      <alignment horizontal="center"/>
    </xf>
    <xf numFmtId="0" fontId="26" fillId="0" borderId="28" xfId="10" applyFont="1" applyFill="1" applyBorder="1" applyAlignment="1">
      <alignment horizontal="center"/>
    </xf>
    <xf numFmtId="0" fontId="25" fillId="0" borderId="19" xfId="10" applyFont="1" applyFill="1" applyBorder="1" applyAlignment="1">
      <alignment horizontal="center"/>
    </xf>
    <xf numFmtId="0" fontId="25" fillId="0" borderId="21" xfId="10" applyFont="1" applyFill="1" applyBorder="1" applyAlignment="1">
      <alignment horizontal="center"/>
    </xf>
    <xf numFmtId="0" fontId="25" fillId="0" borderId="13" xfId="10" applyFont="1" applyFill="1" applyBorder="1" applyAlignment="1">
      <alignment horizontal="center"/>
    </xf>
    <xf numFmtId="0" fontId="25" fillId="2" borderId="29" xfId="10" applyFont="1" applyFill="1" applyBorder="1" applyAlignment="1">
      <alignment horizontal="center"/>
    </xf>
    <xf numFmtId="0" fontId="25" fillId="0" borderId="30" xfId="10" applyFont="1" applyFill="1" applyBorder="1" applyAlignment="1">
      <alignment horizontal="center"/>
    </xf>
    <xf numFmtId="0" fontId="25" fillId="0" borderId="31" xfId="1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167" fontId="22" fillId="2" borderId="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32" xfId="0" applyFont="1" applyFill="1" applyBorder="1" applyAlignment="1">
      <alignment horizontal="center"/>
    </xf>
    <xf numFmtId="170" fontId="39" fillId="0" borderId="0" xfId="11" quotePrefix="1" applyNumberFormat="1" applyFont="1" applyFill="1" applyAlignment="1">
      <alignment horizontal="left" vertical="center"/>
    </xf>
    <xf numFmtId="170" fontId="18" fillId="0" borderId="0" xfId="11" applyNumberFormat="1" applyFont="1" applyFill="1" applyAlignment="1">
      <alignment horizontal="center"/>
    </xf>
    <xf numFmtId="170" fontId="18" fillId="0" borderId="0" xfId="11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indent="1"/>
    </xf>
    <xf numFmtId="166" fontId="8" fillId="3" borderId="0" xfId="0" applyNumberFormat="1" applyFont="1" applyFill="1" applyBorder="1"/>
    <xf numFmtId="0" fontId="2" fillId="3" borderId="0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168" fontId="7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168" fontId="8" fillId="3" borderId="3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/>
    </xf>
    <xf numFmtId="168" fontId="11" fillId="3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8" fontId="7" fillId="3" borderId="3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8" fillId="3" borderId="3" xfId="0" applyFont="1" applyFill="1" applyBorder="1" applyAlignment="1">
      <alignment horizontal="left" vertical="center" wrapText="1"/>
    </xf>
    <xf numFmtId="168" fontId="21" fillId="3" borderId="3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166" fontId="2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168" fontId="22" fillId="3" borderId="7" xfId="0" applyNumberFormat="1" applyFont="1" applyFill="1" applyBorder="1" applyAlignment="1">
      <alignment vertical="center"/>
    </xf>
    <xf numFmtId="168" fontId="8" fillId="2" borderId="7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32" xfId="0" applyFont="1" applyFill="1" applyBorder="1"/>
    <xf numFmtId="0" fontId="26" fillId="0" borderId="3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8" fontId="8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70" fontId="17" fillId="0" borderId="0" xfId="11" applyNumberFormat="1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167" fontId="3" fillId="0" borderId="0" xfId="0" applyNumberFormat="1" applyFont="1" applyFill="1" applyBorder="1"/>
    <xf numFmtId="168" fontId="18" fillId="0" borderId="3" xfId="10" applyNumberFormat="1" applyFont="1" applyFill="1" applyBorder="1" applyAlignment="1"/>
    <xf numFmtId="170" fontId="39" fillId="0" borderId="0" xfId="11" applyNumberFormat="1" applyFont="1" applyFill="1" applyAlignment="1">
      <alignment horizontal="left" vertical="center"/>
    </xf>
    <xf numFmtId="0" fontId="20" fillId="0" borderId="0" xfId="0" applyFont="1" applyFill="1" applyBorder="1"/>
    <xf numFmtId="170" fontId="18" fillId="0" borderId="0" xfId="11" applyNumberFormat="1" applyFont="1" applyFill="1" applyAlignment="1">
      <alignment horizontal="center"/>
    </xf>
    <xf numFmtId="170" fontId="18" fillId="0" borderId="0" xfId="11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4" fillId="3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168" fontId="42" fillId="3" borderId="5" xfId="0" applyNumberFormat="1" applyFont="1" applyFill="1" applyBorder="1" applyAlignment="1">
      <alignment vertical="center"/>
    </xf>
    <xf numFmtId="168" fontId="43" fillId="3" borderId="3" xfId="0" applyNumberFormat="1" applyFont="1" applyFill="1" applyBorder="1" applyAlignment="1">
      <alignment vertical="center"/>
    </xf>
    <xf numFmtId="168" fontId="7" fillId="3" borderId="7" xfId="0" applyNumberFormat="1" applyFont="1" applyFill="1" applyBorder="1" applyAlignment="1">
      <alignment vertical="center"/>
    </xf>
    <xf numFmtId="0" fontId="22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8" fontId="7" fillId="2" borderId="5" xfId="0" applyNumberFormat="1" applyFont="1" applyFill="1" applyBorder="1" applyAlignment="1">
      <alignment vertical="center"/>
    </xf>
    <xf numFmtId="168" fontId="42" fillId="2" borderId="3" xfId="0" applyNumberFormat="1" applyFont="1" applyFill="1" applyBorder="1" applyAlignment="1">
      <alignment vertical="center"/>
    </xf>
    <xf numFmtId="168" fontId="44" fillId="3" borderId="3" xfId="0" applyNumberFormat="1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horizontal="right" vertical="center"/>
    </xf>
    <xf numFmtId="0" fontId="41" fillId="0" borderId="32" xfId="0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 vertical="center"/>
    </xf>
    <xf numFmtId="167" fontId="3" fillId="3" borderId="5" xfId="0" applyNumberFormat="1" applyFont="1" applyFill="1" applyBorder="1" applyAlignment="1">
      <alignment horizontal="center" vertical="center"/>
    </xf>
    <xf numFmtId="167" fontId="42" fillId="3" borderId="3" xfId="0" applyNumberFormat="1" applyFont="1" applyFill="1" applyBorder="1" applyAlignment="1">
      <alignment horizontal="right"/>
    </xf>
    <xf numFmtId="167" fontId="45" fillId="3" borderId="3" xfId="0" applyNumberFormat="1" applyFont="1" applyFill="1" applyBorder="1"/>
    <xf numFmtId="167" fontId="46" fillId="3" borderId="3" xfId="0" applyNumberFormat="1" applyFont="1" applyFill="1" applyBorder="1"/>
    <xf numFmtId="167" fontId="43" fillId="3" borderId="3" xfId="0" applyNumberFormat="1" applyFont="1" applyFill="1" applyBorder="1"/>
    <xf numFmtId="167" fontId="43" fillId="3" borderId="3" xfId="0" applyNumberFormat="1" applyFont="1" applyFill="1" applyBorder="1" applyAlignment="1">
      <alignment vertical="center"/>
    </xf>
    <xf numFmtId="167" fontId="7" fillId="3" borderId="3" xfId="0" applyNumberFormat="1" applyFont="1" applyFill="1" applyBorder="1"/>
    <xf numFmtId="166" fontId="43" fillId="3" borderId="3" xfId="0" applyNumberFormat="1" applyFont="1" applyFill="1" applyBorder="1"/>
    <xf numFmtId="166" fontId="43" fillId="3" borderId="3" xfId="0" applyNumberFormat="1" applyFont="1" applyFill="1" applyBorder="1" applyAlignment="1">
      <alignment vertical="center"/>
    </xf>
    <xf numFmtId="0" fontId="4" fillId="0" borderId="0" xfId="0" applyFont="1" applyFill="1"/>
    <xf numFmtId="0" fontId="25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Fill="1"/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70" fontId="18" fillId="0" borderId="0" xfId="11" applyNumberFormat="1" applyFont="1" applyFill="1" applyAlignment="1">
      <alignment horizontal="center"/>
    </xf>
    <xf numFmtId="170" fontId="17" fillId="0" borderId="0" xfId="11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29">
    <cellStyle name="Comma 2" xfId="1"/>
    <cellStyle name="Comma 3" xfId="2"/>
    <cellStyle name="Comma0" xfId="3"/>
    <cellStyle name="Currency0" xfId="4"/>
    <cellStyle name="Date" xfId="5"/>
    <cellStyle name="Fixed" xfId="6"/>
    <cellStyle name="Header1" xfId="7"/>
    <cellStyle name="Header2" xfId="8"/>
    <cellStyle name="Normal" xfId="0" builtinId="0"/>
    <cellStyle name="Normal - Style1" xfId="9"/>
    <cellStyle name="Normal 2" xfId="10"/>
    <cellStyle name="Style 1" xfId="11"/>
    <cellStyle name="Обычный_Лист1" xfId="12"/>
    <cellStyle name="똿뗦먛귟 [0.00]_PRODUCT DETAIL Q1" xfId="13"/>
    <cellStyle name="똿뗦먛귟_PRODUCT DETAIL Q1" xfId="14"/>
    <cellStyle name="믅됞 [0.00]_PRODUCT DETAIL Q1" xfId="15"/>
    <cellStyle name="믅됞_PRODUCT DETAIL Q1" xfId="16"/>
    <cellStyle name="백분율_95" xfId="17"/>
    <cellStyle name="뷭?_BOOKSHIP" xfId="18"/>
    <cellStyle name="콤마 [0]_1202" xfId="19"/>
    <cellStyle name="콤마_1202" xfId="20"/>
    <cellStyle name="통화 [0]_1202" xfId="21"/>
    <cellStyle name="통화_1202" xfId="22"/>
    <cellStyle name="표준_(정보부문)월별인원계획" xfId="23"/>
    <cellStyle name="一般_Book1" xfId="24"/>
    <cellStyle name="千分位[0]_Book1" xfId="25"/>
    <cellStyle name="千分位_Book1" xfId="26"/>
    <cellStyle name="貨幣 [0]_Book1" xfId="27"/>
    <cellStyle name="貨幣_Book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246</xdr:row>
      <xdr:rowOff>0</xdr:rowOff>
    </xdr:from>
    <xdr:to>
      <xdr:col>4</xdr:col>
      <xdr:colOff>0</xdr:colOff>
      <xdr:row>246</xdr:row>
      <xdr:rowOff>28575</xdr:rowOff>
    </xdr:to>
    <xdr:sp macro="" textlink="">
      <xdr:nvSpPr>
        <xdr:cNvPr id="953773" name="Rectangle 2"/>
        <xdr:cNvSpPr>
          <a:spLocks noChangeArrowheads="1"/>
        </xdr:cNvSpPr>
      </xdr:nvSpPr>
      <xdr:spPr bwMode="auto">
        <a:xfrm>
          <a:off x="4619625" y="578929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246</xdr:row>
      <xdr:rowOff>0</xdr:rowOff>
    </xdr:from>
    <xdr:to>
      <xdr:col>4</xdr:col>
      <xdr:colOff>333375</xdr:colOff>
      <xdr:row>246</xdr:row>
      <xdr:rowOff>28575</xdr:rowOff>
    </xdr:to>
    <xdr:sp macro="" textlink="">
      <xdr:nvSpPr>
        <xdr:cNvPr id="953774" name="Rectangle 3"/>
        <xdr:cNvSpPr>
          <a:spLocks noChangeArrowheads="1"/>
        </xdr:cNvSpPr>
      </xdr:nvSpPr>
      <xdr:spPr bwMode="auto">
        <a:xfrm>
          <a:off x="4953000" y="578929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246</xdr:row>
      <xdr:rowOff>0</xdr:rowOff>
    </xdr:from>
    <xdr:ext cx="0" cy="157854"/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267325" y="578929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0" cy="186354"/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1009650" y="578929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0" cy="157854"/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4324350" y="578929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0" cy="186354"/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4324350" y="578929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246</xdr:row>
      <xdr:rowOff>0</xdr:rowOff>
    </xdr:from>
    <xdr:ext cx="0" cy="157854"/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4617720" y="578929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246</xdr:row>
      <xdr:rowOff>0</xdr:rowOff>
    </xdr:from>
    <xdr:ext cx="0" cy="210891"/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104775" y="57892950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246</xdr:row>
      <xdr:rowOff>0</xdr:rowOff>
    </xdr:from>
    <xdr:ext cx="0" cy="186354"/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4503420" y="578929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246</xdr:row>
      <xdr:rowOff>0</xdr:rowOff>
    </xdr:from>
    <xdr:to>
      <xdr:col>4</xdr:col>
      <xdr:colOff>0</xdr:colOff>
      <xdr:row>246</xdr:row>
      <xdr:rowOff>28575</xdr:rowOff>
    </xdr:to>
    <xdr:sp macro="" textlink="">
      <xdr:nvSpPr>
        <xdr:cNvPr id="953782" name="Rectangle 13"/>
        <xdr:cNvSpPr>
          <a:spLocks noChangeArrowheads="1"/>
        </xdr:cNvSpPr>
      </xdr:nvSpPr>
      <xdr:spPr bwMode="auto">
        <a:xfrm>
          <a:off x="4619625" y="578929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246</xdr:row>
      <xdr:rowOff>0</xdr:rowOff>
    </xdr:from>
    <xdr:to>
      <xdr:col>4</xdr:col>
      <xdr:colOff>333375</xdr:colOff>
      <xdr:row>246</xdr:row>
      <xdr:rowOff>28575</xdr:rowOff>
    </xdr:to>
    <xdr:sp macro="" textlink="">
      <xdr:nvSpPr>
        <xdr:cNvPr id="953783" name="Rectangle 14"/>
        <xdr:cNvSpPr>
          <a:spLocks noChangeArrowheads="1"/>
        </xdr:cNvSpPr>
      </xdr:nvSpPr>
      <xdr:spPr bwMode="auto">
        <a:xfrm>
          <a:off x="4953000" y="5789295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246</xdr:row>
      <xdr:rowOff>0</xdr:rowOff>
    </xdr:from>
    <xdr:ext cx="0" cy="157854"/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267325" y="578929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246</xdr:row>
      <xdr:rowOff>0</xdr:rowOff>
    </xdr:from>
    <xdr:ext cx="0" cy="186354"/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1009650" y="578929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0" cy="157854"/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4324350" y="578929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0" cy="186354"/>
    <xdr:sp macro="" textlink="">
      <xdr:nvSpPr>
        <xdr:cNvPr id="20" name="Rectangle 20"/>
        <xdr:cNvSpPr>
          <a:spLocks noChangeArrowheads="1"/>
        </xdr:cNvSpPr>
      </xdr:nvSpPr>
      <xdr:spPr bwMode="auto">
        <a:xfrm>
          <a:off x="4324350" y="578929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246</xdr:row>
      <xdr:rowOff>0</xdr:rowOff>
    </xdr:from>
    <xdr:ext cx="0" cy="157854"/>
    <xdr:sp macro="" textlink="">
      <xdr:nvSpPr>
        <xdr:cNvPr id="21" name="Rectangle 21"/>
        <xdr:cNvSpPr>
          <a:spLocks noChangeArrowheads="1"/>
        </xdr:cNvSpPr>
      </xdr:nvSpPr>
      <xdr:spPr bwMode="auto">
        <a:xfrm>
          <a:off x="4617720" y="578929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246</xdr:row>
      <xdr:rowOff>0</xdr:rowOff>
    </xdr:from>
    <xdr:ext cx="0" cy="210891"/>
    <xdr:sp macro="" textlink="">
      <xdr:nvSpPr>
        <xdr:cNvPr id="22" name="Rectangle 22"/>
        <xdr:cNvSpPr>
          <a:spLocks noChangeArrowheads="1"/>
        </xdr:cNvSpPr>
      </xdr:nvSpPr>
      <xdr:spPr bwMode="auto">
        <a:xfrm>
          <a:off x="104775" y="57892950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246</xdr:row>
      <xdr:rowOff>0</xdr:rowOff>
    </xdr:from>
    <xdr:ext cx="0" cy="186354"/>
    <xdr:sp macro="" textlink="">
      <xdr:nvSpPr>
        <xdr:cNvPr id="23" name="Rectangle 23"/>
        <xdr:cNvSpPr>
          <a:spLocks noChangeArrowheads="1"/>
        </xdr:cNvSpPr>
      </xdr:nvSpPr>
      <xdr:spPr bwMode="auto">
        <a:xfrm>
          <a:off x="4503420" y="578929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53791" name="Rectangle 25"/>
        <xdr:cNvSpPr>
          <a:spLocks noChangeArrowheads="1"/>
        </xdr:cNvSpPr>
      </xdr:nvSpPr>
      <xdr:spPr bwMode="auto">
        <a:xfrm>
          <a:off x="4619625" y="6667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4</xdr:col>
      <xdr:colOff>333375</xdr:colOff>
      <xdr:row>0</xdr:row>
      <xdr:rowOff>190500</xdr:rowOff>
    </xdr:to>
    <xdr:sp macro="" textlink="">
      <xdr:nvSpPr>
        <xdr:cNvPr id="953792" name="Rectangle 26"/>
        <xdr:cNvSpPr>
          <a:spLocks noChangeArrowheads="1"/>
        </xdr:cNvSpPr>
      </xdr:nvSpPr>
      <xdr:spPr bwMode="auto">
        <a:xfrm>
          <a:off x="4953000" y="6667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27" name="Rectangle 27"/>
        <xdr:cNvSpPr>
          <a:spLocks noChangeArrowheads="1"/>
        </xdr:cNvSpPr>
      </xdr:nvSpPr>
      <xdr:spPr bwMode="auto">
        <a:xfrm>
          <a:off x="52673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28575</xdr:rowOff>
    </xdr:from>
    <xdr:ext cx="0" cy="186354"/>
    <xdr:sp macro="" textlink="">
      <xdr:nvSpPr>
        <xdr:cNvPr id="28" name="Rectangle 28"/>
        <xdr:cNvSpPr>
          <a:spLocks noChangeArrowheads="1"/>
        </xdr:cNvSpPr>
      </xdr:nvSpPr>
      <xdr:spPr bwMode="auto">
        <a:xfrm>
          <a:off x="1009650" y="20764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29" name="Rectangle 29"/>
        <xdr:cNvSpPr>
          <a:spLocks noChangeArrowheads="1"/>
        </xdr:cNvSpPr>
      </xdr:nvSpPr>
      <xdr:spPr bwMode="auto">
        <a:xfrm>
          <a:off x="432435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4</xdr:row>
      <xdr:rowOff>87630</xdr:rowOff>
    </xdr:from>
    <xdr:ext cx="0" cy="186354"/>
    <xdr:sp macro="" textlink="">
      <xdr:nvSpPr>
        <xdr:cNvPr id="30" name="Rectangle 30"/>
        <xdr:cNvSpPr>
          <a:spLocks noChangeArrowheads="1"/>
        </xdr:cNvSpPr>
      </xdr:nvSpPr>
      <xdr:spPr bwMode="auto">
        <a:xfrm>
          <a:off x="4324350" y="213550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31" name="Rectangle 31"/>
        <xdr:cNvSpPr>
          <a:spLocks noChangeArrowheads="1"/>
        </xdr:cNvSpPr>
      </xdr:nvSpPr>
      <xdr:spPr bwMode="auto">
        <a:xfrm>
          <a:off x="461772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5</xdr:row>
      <xdr:rowOff>76200</xdr:rowOff>
    </xdr:from>
    <xdr:ext cx="0" cy="210891"/>
    <xdr:sp macro="" textlink="">
      <xdr:nvSpPr>
        <xdr:cNvPr id="32" name="Rectangle 32"/>
        <xdr:cNvSpPr>
          <a:spLocks noChangeArrowheads="1"/>
        </xdr:cNvSpPr>
      </xdr:nvSpPr>
      <xdr:spPr bwMode="auto">
        <a:xfrm>
          <a:off x="104775" y="237172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4</xdr:row>
      <xdr:rowOff>28575</xdr:rowOff>
    </xdr:from>
    <xdr:ext cx="0" cy="186354"/>
    <xdr:sp macro="" textlink="">
      <xdr:nvSpPr>
        <xdr:cNvPr id="33" name="Rectangle 33"/>
        <xdr:cNvSpPr>
          <a:spLocks noChangeArrowheads="1"/>
        </xdr:cNvSpPr>
      </xdr:nvSpPr>
      <xdr:spPr bwMode="auto">
        <a:xfrm>
          <a:off x="4503420" y="20764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53800" name="Rectangle 34"/>
        <xdr:cNvSpPr>
          <a:spLocks noChangeArrowheads="1"/>
        </xdr:cNvSpPr>
      </xdr:nvSpPr>
      <xdr:spPr bwMode="auto">
        <a:xfrm>
          <a:off x="4619625" y="6667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4</xdr:col>
      <xdr:colOff>333375</xdr:colOff>
      <xdr:row>0</xdr:row>
      <xdr:rowOff>190500</xdr:rowOff>
    </xdr:to>
    <xdr:sp macro="" textlink="">
      <xdr:nvSpPr>
        <xdr:cNvPr id="953801" name="Rectangle 35"/>
        <xdr:cNvSpPr>
          <a:spLocks noChangeArrowheads="1"/>
        </xdr:cNvSpPr>
      </xdr:nvSpPr>
      <xdr:spPr bwMode="auto">
        <a:xfrm>
          <a:off x="4953000" y="6667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36" name="Rectangle 36"/>
        <xdr:cNvSpPr>
          <a:spLocks noChangeArrowheads="1"/>
        </xdr:cNvSpPr>
      </xdr:nvSpPr>
      <xdr:spPr bwMode="auto">
        <a:xfrm>
          <a:off x="52673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28575</xdr:rowOff>
    </xdr:from>
    <xdr:ext cx="0" cy="186354"/>
    <xdr:sp macro="" textlink="">
      <xdr:nvSpPr>
        <xdr:cNvPr id="37" name="Rectangle 37"/>
        <xdr:cNvSpPr>
          <a:spLocks noChangeArrowheads="1"/>
        </xdr:cNvSpPr>
      </xdr:nvSpPr>
      <xdr:spPr bwMode="auto">
        <a:xfrm>
          <a:off x="1009650" y="20764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38" name="Rectangle 39"/>
        <xdr:cNvSpPr>
          <a:spLocks noChangeArrowheads="1"/>
        </xdr:cNvSpPr>
      </xdr:nvSpPr>
      <xdr:spPr bwMode="auto">
        <a:xfrm>
          <a:off x="432435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4</xdr:row>
      <xdr:rowOff>123825</xdr:rowOff>
    </xdr:from>
    <xdr:ext cx="0" cy="186354"/>
    <xdr:sp macro="" textlink="">
      <xdr:nvSpPr>
        <xdr:cNvPr id="39" name="Rectangle 40"/>
        <xdr:cNvSpPr>
          <a:spLocks noChangeArrowheads="1"/>
        </xdr:cNvSpPr>
      </xdr:nvSpPr>
      <xdr:spPr bwMode="auto">
        <a:xfrm>
          <a:off x="4324350" y="217170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40" name="Rectangle 41"/>
        <xdr:cNvSpPr>
          <a:spLocks noChangeArrowheads="1"/>
        </xdr:cNvSpPr>
      </xdr:nvSpPr>
      <xdr:spPr bwMode="auto">
        <a:xfrm>
          <a:off x="461772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5</xdr:row>
      <xdr:rowOff>76200</xdr:rowOff>
    </xdr:from>
    <xdr:ext cx="0" cy="210891"/>
    <xdr:sp macro="" textlink="">
      <xdr:nvSpPr>
        <xdr:cNvPr id="41" name="Rectangle 42"/>
        <xdr:cNvSpPr>
          <a:spLocks noChangeArrowheads="1"/>
        </xdr:cNvSpPr>
      </xdr:nvSpPr>
      <xdr:spPr bwMode="auto">
        <a:xfrm>
          <a:off x="104775" y="237172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4</xdr:row>
      <xdr:rowOff>28575</xdr:rowOff>
    </xdr:from>
    <xdr:ext cx="0" cy="186354"/>
    <xdr:sp macro="" textlink="">
      <xdr:nvSpPr>
        <xdr:cNvPr id="42" name="Rectangle 43"/>
        <xdr:cNvSpPr>
          <a:spLocks noChangeArrowheads="1"/>
        </xdr:cNvSpPr>
      </xdr:nvSpPr>
      <xdr:spPr bwMode="auto">
        <a:xfrm>
          <a:off x="4503420" y="20764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53809" name="Rectangle 44"/>
        <xdr:cNvSpPr>
          <a:spLocks noChangeArrowheads="1"/>
        </xdr:cNvSpPr>
      </xdr:nvSpPr>
      <xdr:spPr bwMode="auto">
        <a:xfrm>
          <a:off x="4619625" y="6667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66675</xdr:rowOff>
    </xdr:from>
    <xdr:to>
      <xdr:col>6</xdr:col>
      <xdr:colOff>0</xdr:colOff>
      <xdr:row>0</xdr:row>
      <xdr:rowOff>190500</xdr:rowOff>
    </xdr:to>
    <xdr:sp macro="" textlink="">
      <xdr:nvSpPr>
        <xdr:cNvPr id="953810" name="Rectangle 45"/>
        <xdr:cNvSpPr>
          <a:spLocks noChangeArrowheads="1"/>
        </xdr:cNvSpPr>
      </xdr:nvSpPr>
      <xdr:spPr bwMode="auto">
        <a:xfrm>
          <a:off x="5981700" y="66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0</xdr:row>
      <xdr:rowOff>66675</xdr:rowOff>
    </xdr:from>
    <xdr:ext cx="0" cy="157854"/>
    <xdr:sp macro="" textlink="">
      <xdr:nvSpPr>
        <xdr:cNvPr id="45" name="Rectangle 46"/>
        <xdr:cNvSpPr>
          <a:spLocks noChangeArrowheads="1"/>
        </xdr:cNvSpPr>
      </xdr:nvSpPr>
      <xdr:spPr bwMode="auto">
        <a:xfrm>
          <a:off x="598170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4</xdr:row>
      <xdr:rowOff>28575</xdr:rowOff>
    </xdr:from>
    <xdr:ext cx="0" cy="186354"/>
    <xdr:sp macro="" textlink="">
      <xdr:nvSpPr>
        <xdr:cNvPr id="46" name="Rectangle 47"/>
        <xdr:cNvSpPr>
          <a:spLocks noChangeArrowheads="1"/>
        </xdr:cNvSpPr>
      </xdr:nvSpPr>
      <xdr:spPr bwMode="auto">
        <a:xfrm>
          <a:off x="1009650" y="20764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47" name="Rectangle 49"/>
        <xdr:cNvSpPr>
          <a:spLocks noChangeArrowheads="1"/>
        </xdr:cNvSpPr>
      </xdr:nvSpPr>
      <xdr:spPr bwMode="auto">
        <a:xfrm>
          <a:off x="432435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4</xdr:row>
      <xdr:rowOff>123825</xdr:rowOff>
    </xdr:from>
    <xdr:ext cx="0" cy="186354"/>
    <xdr:sp macro="" textlink="">
      <xdr:nvSpPr>
        <xdr:cNvPr id="48" name="Rectangle 50"/>
        <xdr:cNvSpPr>
          <a:spLocks noChangeArrowheads="1"/>
        </xdr:cNvSpPr>
      </xdr:nvSpPr>
      <xdr:spPr bwMode="auto">
        <a:xfrm>
          <a:off x="4324350" y="217170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49" name="Rectangle 51"/>
        <xdr:cNvSpPr>
          <a:spLocks noChangeArrowheads="1"/>
        </xdr:cNvSpPr>
      </xdr:nvSpPr>
      <xdr:spPr bwMode="auto">
        <a:xfrm>
          <a:off x="461772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5</xdr:row>
      <xdr:rowOff>76200</xdr:rowOff>
    </xdr:from>
    <xdr:ext cx="0" cy="210891"/>
    <xdr:sp macro="" textlink="">
      <xdr:nvSpPr>
        <xdr:cNvPr id="50" name="Rectangle 52"/>
        <xdr:cNvSpPr>
          <a:spLocks noChangeArrowheads="1"/>
        </xdr:cNvSpPr>
      </xdr:nvSpPr>
      <xdr:spPr bwMode="auto">
        <a:xfrm>
          <a:off x="104775" y="237172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4</xdr:row>
      <xdr:rowOff>28575</xdr:rowOff>
    </xdr:from>
    <xdr:ext cx="0" cy="186354"/>
    <xdr:sp macro="" textlink="">
      <xdr:nvSpPr>
        <xdr:cNvPr id="51" name="Rectangle 53"/>
        <xdr:cNvSpPr>
          <a:spLocks noChangeArrowheads="1"/>
        </xdr:cNvSpPr>
      </xdr:nvSpPr>
      <xdr:spPr bwMode="auto">
        <a:xfrm>
          <a:off x="4503420" y="20764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7</xdr:row>
      <xdr:rowOff>0</xdr:rowOff>
    </xdr:from>
    <xdr:to>
      <xdr:col>4</xdr:col>
      <xdr:colOff>0</xdr:colOff>
      <xdr:row>7</xdr:row>
      <xdr:rowOff>38100</xdr:rowOff>
    </xdr:to>
    <xdr:sp macro="" textlink="">
      <xdr:nvSpPr>
        <xdr:cNvPr id="953818" name="Rectangle 55"/>
        <xdr:cNvSpPr>
          <a:spLocks noChangeArrowheads="1"/>
        </xdr:cNvSpPr>
      </xdr:nvSpPr>
      <xdr:spPr bwMode="auto">
        <a:xfrm>
          <a:off x="4619625" y="280035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7</xdr:row>
      <xdr:rowOff>0</xdr:rowOff>
    </xdr:from>
    <xdr:to>
      <xdr:col>4</xdr:col>
      <xdr:colOff>333375</xdr:colOff>
      <xdr:row>7</xdr:row>
      <xdr:rowOff>38100</xdr:rowOff>
    </xdr:to>
    <xdr:sp macro="" textlink="">
      <xdr:nvSpPr>
        <xdr:cNvPr id="953819" name="Rectangle 56"/>
        <xdr:cNvSpPr>
          <a:spLocks noChangeArrowheads="1"/>
        </xdr:cNvSpPr>
      </xdr:nvSpPr>
      <xdr:spPr bwMode="auto">
        <a:xfrm>
          <a:off x="4953000" y="280035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7</xdr:row>
      <xdr:rowOff>0</xdr:rowOff>
    </xdr:from>
    <xdr:ext cx="0" cy="157854"/>
    <xdr:sp macro="" textlink="">
      <xdr:nvSpPr>
        <xdr:cNvPr id="55" name="Rectangle 57"/>
        <xdr:cNvSpPr>
          <a:spLocks noChangeArrowheads="1"/>
        </xdr:cNvSpPr>
      </xdr:nvSpPr>
      <xdr:spPr bwMode="auto">
        <a:xfrm>
          <a:off x="5267325" y="28003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0" cy="186354"/>
    <xdr:sp macro="" textlink="">
      <xdr:nvSpPr>
        <xdr:cNvPr id="56" name="Rectangle 58"/>
        <xdr:cNvSpPr>
          <a:spLocks noChangeArrowheads="1"/>
        </xdr:cNvSpPr>
      </xdr:nvSpPr>
      <xdr:spPr bwMode="auto">
        <a:xfrm>
          <a:off x="1009650" y="28003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57854"/>
    <xdr:sp macro="" textlink="">
      <xdr:nvSpPr>
        <xdr:cNvPr id="57" name="Rectangle 59"/>
        <xdr:cNvSpPr>
          <a:spLocks noChangeArrowheads="1"/>
        </xdr:cNvSpPr>
      </xdr:nvSpPr>
      <xdr:spPr bwMode="auto">
        <a:xfrm>
          <a:off x="4324350" y="28003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86354"/>
    <xdr:sp macro="" textlink="">
      <xdr:nvSpPr>
        <xdr:cNvPr id="58" name="Rectangle 60"/>
        <xdr:cNvSpPr>
          <a:spLocks noChangeArrowheads="1"/>
        </xdr:cNvSpPr>
      </xdr:nvSpPr>
      <xdr:spPr bwMode="auto">
        <a:xfrm>
          <a:off x="4324350" y="28003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7</xdr:row>
      <xdr:rowOff>0</xdr:rowOff>
    </xdr:from>
    <xdr:ext cx="0" cy="157854"/>
    <xdr:sp macro="" textlink="">
      <xdr:nvSpPr>
        <xdr:cNvPr id="59" name="Rectangle 61"/>
        <xdr:cNvSpPr>
          <a:spLocks noChangeArrowheads="1"/>
        </xdr:cNvSpPr>
      </xdr:nvSpPr>
      <xdr:spPr bwMode="auto">
        <a:xfrm>
          <a:off x="4617720" y="28003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7</xdr:row>
      <xdr:rowOff>0</xdr:rowOff>
    </xdr:from>
    <xdr:ext cx="0" cy="210891"/>
    <xdr:sp macro="" textlink="">
      <xdr:nvSpPr>
        <xdr:cNvPr id="60" name="Rectangle 62"/>
        <xdr:cNvSpPr>
          <a:spLocks noChangeArrowheads="1"/>
        </xdr:cNvSpPr>
      </xdr:nvSpPr>
      <xdr:spPr bwMode="auto">
        <a:xfrm>
          <a:off x="104775" y="2800350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7</xdr:row>
      <xdr:rowOff>0</xdr:rowOff>
    </xdr:from>
    <xdr:ext cx="0" cy="186354"/>
    <xdr:sp macro="" textlink="">
      <xdr:nvSpPr>
        <xdr:cNvPr id="61" name="Rectangle 63"/>
        <xdr:cNvSpPr>
          <a:spLocks noChangeArrowheads="1"/>
        </xdr:cNvSpPr>
      </xdr:nvSpPr>
      <xdr:spPr bwMode="auto">
        <a:xfrm>
          <a:off x="4503420" y="28003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7</xdr:row>
      <xdr:rowOff>0</xdr:rowOff>
    </xdr:from>
    <xdr:to>
      <xdr:col>4</xdr:col>
      <xdr:colOff>0</xdr:colOff>
      <xdr:row>7</xdr:row>
      <xdr:rowOff>38100</xdr:rowOff>
    </xdr:to>
    <xdr:sp macro="" textlink="">
      <xdr:nvSpPr>
        <xdr:cNvPr id="953827" name="Rectangle 64"/>
        <xdr:cNvSpPr>
          <a:spLocks noChangeArrowheads="1"/>
        </xdr:cNvSpPr>
      </xdr:nvSpPr>
      <xdr:spPr bwMode="auto">
        <a:xfrm>
          <a:off x="4619625" y="280035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7</xdr:row>
      <xdr:rowOff>0</xdr:rowOff>
    </xdr:from>
    <xdr:to>
      <xdr:col>4</xdr:col>
      <xdr:colOff>333375</xdr:colOff>
      <xdr:row>7</xdr:row>
      <xdr:rowOff>38100</xdr:rowOff>
    </xdr:to>
    <xdr:sp macro="" textlink="">
      <xdr:nvSpPr>
        <xdr:cNvPr id="953828" name="Rectangle 65"/>
        <xdr:cNvSpPr>
          <a:spLocks noChangeArrowheads="1"/>
        </xdr:cNvSpPr>
      </xdr:nvSpPr>
      <xdr:spPr bwMode="auto">
        <a:xfrm>
          <a:off x="4953000" y="2800350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7</xdr:row>
      <xdr:rowOff>0</xdr:rowOff>
    </xdr:from>
    <xdr:ext cx="0" cy="157854"/>
    <xdr:sp macro="" textlink="">
      <xdr:nvSpPr>
        <xdr:cNvPr id="64" name="Rectangle 66"/>
        <xdr:cNvSpPr>
          <a:spLocks noChangeArrowheads="1"/>
        </xdr:cNvSpPr>
      </xdr:nvSpPr>
      <xdr:spPr bwMode="auto">
        <a:xfrm>
          <a:off x="5267325" y="28003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0" cy="186354"/>
    <xdr:sp macro="" textlink="">
      <xdr:nvSpPr>
        <xdr:cNvPr id="65" name="Rectangle 67"/>
        <xdr:cNvSpPr>
          <a:spLocks noChangeArrowheads="1"/>
        </xdr:cNvSpPr>
      </xdr:nvSpPr>
      <xdr:spPr bwMode="auto">
        <a:xfrm>
          <a:off x="1009650" y="28003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57854"/>
    <xdr:sp macro="" textlink="">
      <xdr:nvSpPr>
        <xdr:cNvPr id="66" name="Rectangle 68"/>
        <xdr:cNvSpPr>
          <a:spLocks noChangeArrowheads="1"/>
        </xdr:cNvSpPr>
      </xdr:nvSpPr>
      <xdr:spPr bwMode="auto">
        <a:xfrm>
          <a:off x="4324350" y="28003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86354"/>
    <xdr:sp macro="" textlink="">
      <xdr:nvSpPr>
        <xdr:cNvPr id="67" name="Rectangle 69"/>
        <xdr:cNvSpPr>
          <a:spLocks noChangeArrowheads="1"/>
        </xdr:cNvSpPr>
      </xdr:nvSpPr>
      <xdr:spPr bwMode="auto">
        <a:xfrm>
          <a:off x="4324350" y="28003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7</xdr:row>
      <xdr:rowOff>0</xdr:rowOff>
    </xdr:from>
    <xdr:ext cx="0" cy="157854"/>
    <xdr:sp macro="" textlink="">
      <xdr:nvSpPr>
        <xdr:cNvPr id="68" name="Rectangle 70"/>
        <xdr:cNvSpPr>
          <a:spLocks noChangeArrowheads="1"/>
        </xdr:cNvSpPr>
      </xdr:nvSpPr>
      <xdr:spPr bwMode="auto">
        <a:xfrm>
          <a:off x="4617720" y="280035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7</xdr:row>
      <xdr:rowOff>0</xdr:rowOff>
    </xdr:from>
    <xdr:ext cx="0" cy="210891"/>
    <xdr:sp macro="" textlink="">
      <xdr:nvSpPr>
        <xdr:cNvPr id="69" name="Rectangle 71"/>
        <xdr:cNvSpPr>
          <a:spLocks noChangeArrowheads="1"/>
        </xdr:cNvSpPr>
      </xdr:nvSpPr>
      <xdr:spPr bwMode="auto">
        <a:xfrm>
          <a:off x="104775" y="2800350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7</xdr:row>
      <xdr:rowOff>0</xdr:rowOff>
    </xdr:from>
    <xdr:ext cx="0" cy="186354"/>
    <xdr:sp macro="" textlink="">
      <xdr:nvSpPr>
        <xdr:cNvPr id="70" name="Rectangle 72"/>
        <xdr:cNvSpPr>
          <a:spLocks noChangeArrowheads="1"/>
        </xdr:cNvSpPr>
      </xdr:nvSpPr>
      <xdr:spPr bwMode="auto">
        <a:xfrm>
          <a:off x="4503420" y="280035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552450</xdr:colOff>
      <xdr:row>0</xdr:row>
      <xdr:rowOff>104775</xdr:rowOff>
    </xdr:from>
    <xdr:to>
      <xdr:col>7</xdr:col>
      <xdr:colOff>123825</xdr:colOff>
      <xdr:row>0</xdr:row>
      <xdr:rowOff>1114425</xdr:rowOff>
    </xdr:to>
    <xdr:grpSp>
      <xdr:nvGrpSpPr>
        <xdr:cNvPr id="953836" name="Group 73"/>
        <xdr:cNvGrpSpPr>
          <a:grpSpLocks/>
        </xdr:cNvGrpSpPr>
      </xdr:nvGrpSpPr>
      <xdr:grpSpPr bwMode="auto">
        <a:xfrm>
          <a:off x="819150" y="104775"/>
          <a:ext cx="6086475" cy="1009650"/>
          <a:chOff x="74" y="18"/>
          <a:chExt cx="601" cy="95"/>
        </a:xfrm>
      </xdr:grpSpPr>
      <xdr:sp macro="" textlink="">
        <xdr:nvSpPr>
          <xdr:cNvPr id="72" name="Rectangle 74"/>
          <xdr:cNvSpPr>
            <a:spLocks noChangeArrowheads="1"/>
          </xdr:cNvSpPr>
        </xdr:nvSpPr>
        <xdr:spPr bwMode="auto">
          <a:xfrm>
            <a:off x="74" y="18"/>
            <a:ext cx="48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vi-VN" sz="1800" b="0" i="0" strike="noStrike">
                <a:solidFill>
                  <a:srgbClr val="000000"/>
                </a:solidFill>
              </a:rPr>
              <a:t> NHÀ XUẤT BẢN GIÁO DỤC VIỆT NAM</a:t>
            </a:r>
          </a:p>
        </xdr:txBody>
      </xdr:sp>
      <xdr:sp macro="" textlink="">
        <xdr:nvSpPr>
          <xdr:cNvPr id="73" name="Rectangle 75"/>
          <xdr:cNvSpPr>
            <a:spLocks noChangeArrowheads="1"/>
          </xdr:cNvSpPr>
        </xdr:nvSpPr>
        <xdr:spPr bwMode="auto">
          <a:xfrm>
            <a:off x="77" y="44"/>
            <a:ext cx="598" cy="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vi-VN" sz="1100" b="0" i="0" strike="noStrike">
                <a:solidFill>
                  <a:srgbClr val="000000"/>
                </a:solidFill>
              </a:rPr>
              <a:t> </a:t>
            </a:r>
            <a:r>
              <a:rPr lang="en-US" sz="14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CÔNG</a:t>
            </a:r>
            <a:r>
              <a:rPr lang="en-US" sz="1400" b="1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TY CP BẢN ĐỒ VÀ TRANH ẢNH GIÁO DỤC</a:t>
            </a:r>
            <a:endParaRPr lang="vi-VN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Địa chỉ: Số 45 - Phố Hàng Chuối - Quận Hai Bà Trưng - Thành phố Hà Nội; </a:t>
            </a:r>
          </a:p>
          <a:p>
            <a:pPr algn="l" rtl="0">
              <a:defRPr sz="1000"/>
            </a:pP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Điện thoại: (0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4) 39716096 - 39711146; Fax: (0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4) 39718847;  Website: www.bandotranhanh.vn</a:t>
            </a:r>
            <a:endParaRPr lang="en-U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Tài khoản : </a:t>
            </a:r>
            <a:r>
              <a:rPr lang="en-US" sz="1000" b="0" i="0">
                <a:latin typeface="Arial" pitchFamily="34" charset="0"/>
                <a:ea typeface="+mn-ea"/>
                <a:cs typeface="Arial" pitchFamily="34" charset="0"/>
              </a:rPr>
              <a:t>110000000943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- Ngân hàng Công Th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ươ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ng - Hai Bà Tr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ư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ng - Hà Nội</a:t>
            </a:r>
            <a:endParaRPr lang="vi-VN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 editAs="oneCell">
    <xdr:from>
      <xdr:col>3</xdr:col>
      <xdr:colOff>295275</xdr:colOff>
      <xdr:row>2</xdr:row>
      <xdr:rowOff>0</xdr:rowOff>
    </xdr:from>
    <xdr:to>
      <xdr:col>4</xdr:col>
      <xdr:colOff>0</xdr:colOff>
      <xdr:row>2</xdr:row>
      <xdr:rowOff>38100</xdr:rowOff>
    </xdr:to>
    <xdr:sp macro="" textlink="">
      <xdr:nvSpPr>
        <xdr:cNvPr id="953837" name="Rectangle 55"/>
        <xdr:cNvSpPr>
          <a:spLocks noChangeArrowheads="1"/>
        </xdr:cNvSpPr>
      </xdr:nvSpPr>
      <xdr:spPr bwMode="auto">
        <a:xfrm>
          <a:off x="4619625" y="155257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2</xdr:row>
      <xdr:rowOff>0</xdr:rowOff>
    </xdr:from>
    <xdr:to>
      <xdr:col>4</xdr:col>
      <xdr:colOff>333375</xdr:colOff>
      <xdr:row>2</xdr:row>
      <xdr:rowOff>38100</xdr:rowOff>
    </xdr:to>
    <xdr:sp macro="" textlink="">
      <xdr:nvSpPr>
        <xdr:cNvPr id="953838" name="Rectangle 56"/>
        <xdr:cNvSpPr>
          <a:spLocks noChangeArrowheads="1"/>
        </xdr:cNvSpPr>
      </xdr:nvSpPr>
      <xdr:spPr bwMode="auto">
        <a:xfrm>
          <a:off x="4953000" y="155257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2</xdr:row>
      <xdr:rowOff>0</xdr:rowOff>
    </xdr:from>
    <xdr:ext cx="0" cy="157854"/>
    <xdr:sp macro="" textlink="">
      <xdr:nvSpPr>
        <xdr:cNvPr id="2" name="Rectangle 57"/>
        <xdr:cNvSpPr>
          <a:spLocks noChangeArrowheads="1"/>
        </xdr:cNvSpPr>
      </xdr:nvSpPr>
      <xdr:spPr bwMode="auto">
        <a:xfrm>
          <a:off x="5267325" y="15525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86354"/>
    <xdr:sp macro="" textlink="">
      <xdr:nvSpPr>
        <xdr:cNvPr id="3" name="Rectangle 58"/>
        <xdr:cNvSpPr>
          <a:spLocks noChangeArrowheads="1"/>
        </xdr:cNvSpPr>
      </xdr:nvSpPr>
      <xdr:spPr bwMode="auto">
        <a:xfrm>
          <a:off x="1009650" y="15525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0" cy="157854"/>
    <xdr:sp macro="" textlink="">
      <xdr:nvSpPr>
        <xdr:cNvPr id="13" name="Rectangle 59"/>
        <xdr:cNvSpPr>
          <a:spLocks noChangeArrowheads="1"/>
        </xdr:cNvSpPr>
      </xdr:nvSpPr>
      <xdr:spPr bwMode="auto">
        <a:xfrm>
          <a:off x="4324350" y="15525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0" cy="186354"/>
    <xdr:sp macro="" textlink="">
      <xdr:nvSpPr>
        <xdr:cNvPr id="14" name="Rectangle 60"/>
        <xdr:cNvSpPr>
          <a:spLocks noChangeArrowheads="1"/>
        </xdr:cNvSpPr>
      </xdr:nvSpPr>
      <xdr:spPr bwMode="auto">
        <a:xfrm>
          <a:off x="4324350" y="15525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2</xdr:row>
      <xdr:rowOff>0</xdr:rowOff>
    </xdr:from>
    <xdr:ext cx="0" cy="157854"/>
    <xdr:sp macro="" textlink="">
      <xdr:nvSpPr>
        <xdr:cNvPr id="25" name="Rectangle 61"/>
        <xdr:cNvSpPr>
          <a:spLocks noChangeArrowheads="1"/>
        </xdr:cNvSpPr>
      </xdr:nvSpPr>
      <xdr:spPr bwMode="auto">
        <a:xfrm>
          <a:off x="4617720" y="15525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2</xdr:row>
      <xdr:rowOff>0</xdr:rowOff>
    </xdr:from>
    <xdr:ext cx="0" cy="210891"/>
    <xdr:sp macro="" textlink="">
      <xdr:nvSpPr>
        <xdr:cNvPr id="26" name="Rectangle 62"/>
        <xdr:cNvSpPr>
          <a:spLocks noChangeArrowheads="1"/>
        </xdr:cNvSpPr>
      </xdr:nvSpPr>
      <xdr:spPr bwMode="auto">
        <a:xfrm>
          <a:off x="104775" y="155257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2</xdr:row>
      <xdr:rowOff>0</xdr:rowOff>
    </xdr:from>
    <xdr:ext cx="0" cy="186354"/>
    <xdr:sp macro="" textlink="">
      <xdr:nvSpPr>
        <xdr:cNvPr id="779296" name="Rectangle 63"/>
        <xdr:cNvSpPr>
          <a:spLocks noChangeArrowheads="1"/>
        </xdr:cNvSpPr>
      </xdr:nvSpPr>
      <xdr:spPr bwMode="auto">
        <a:xfrm>
          <a:off x="4503420" y="15525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2</xdr:row>
      <xdr:rowOff>0</xdr:rowOff>
    </xdr:from>
    <xdr:to>
      <xdr:col>4</xdr:col>
      <xdr:colOff>0</xdr:colOff>
      <xdr:row>2</xdr:row>
      <xdr:rowOff>38100</xdr:rowOff>
    </xdr:to>
    <xdr:sp macro="" textlink="">
      <xdr:nvSpPr>
        <xdr:cNvPr id="953846" name="Rectangle 64"/>
        <xdr:cNvSpPr>
          <a:spLocks noChangeArrowheads="1"/>
        </xdr:cNvSpPr>
      </xdr:nvSpPr>
      <xdr:spPr bwMode="auto">
        <a:xfrm>
          <a:off x="4619625" y="155257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2</xdr:row>
      <xdr:rowOff>0</xdr:rowOff>
    </xdr:from>
    <xdr:to>
      <xdr:col>4</xdr:col>
      <xdr:colOff>333375</xdr:colOff>
      <xdr:row>2</xdr:row>
      <xdr:rowOff>38100</xdr:rowOff>
    </xdr:to>
    <xdr:sp macro="" textlink="">
      <xdr:nvSpPr>
        <xdr:cNvPr id="953847" name="Rectangle 65"/>
        <xdr:cNvSpPr>
          <a:spLocks noChangeArrowheads="1"/>
        </xdr:cNvSpPr>
      </xdr:nvSpPr>
      <xdr:spPr bwMode="auto">
        <a:xfrm>
          <a:off x="4953000" y="1552575"/>
          <a:ext cx="6667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2</xdr:row>
      <xdr:rowOff>0</xdr:rowOff>
    </xdr:from>
    <xdr:ext cx="0" cy="157854"/>
    <xdr:sp macro="" textlink="">
      <xdr:nvSpPr>
        <xdr:cNvPr id="779299" name="Rectangle 66"/>
        <xdr:cNvSpPr>
          <a:spLocks noChangeArrowheads="1"/>
        </xdr:cNvSpPr>
      </xdr:nvSpPr>
      <xdr:spPr bwMode="auto">
        <a:xfrm>
          <a:off x="5267325" y="15525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0" cy="186354"/>
    <xdr:sp macro="" textlink="">
      <xdr:nvSpPr>
        <xdr:cNvPr id="779300" name="Rectangle 67"/>
        <xdr:cNvSpPr>
          <a:spLocks noChangeArrowheads="1"/>
        </xdr:cNvSpPr>
      </xdr:nvSpPr>
      <xdr:spPr bwMode="auto">
        <a:xfrm>
          <a:off x="1009650" y="15525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0" cy="157854"/>
    <xdr:sp macro="" textlink="">
      <xdr:nvSpPr>
        <xdr:cNvPr id="779301" name="Rectangle 68"/>
        <xdr:cNvSpPr>
          <a:spLocks noChangeArrowheads="1"/>
        </xdr:cNvSpPr>
      </xdr:nvSpPr>
      <xdr:spPr bwMode="auto">
        <a:xfrm>
          <a:off x="4324350" y="15525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0" cy="186354"/>
    <xdr:sp macro="" textlink="">
      <xdr:nvSpPr>
        <xdr:cNvPr id="779302" name="Rectangle 69"/>
        <xdr:cNvSpPr>
          <a:spLocks noChangeArrowheads="1"/>
        </xdr:cNvSpPr>
      </xdr:nvSpPr>
      <xdr:spPr bwMode="auto">
        <a:xfrm>
          <a:off x="4324350" y="15525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2</xdr:row>
      <xdr:rowOff>0</xdr:rowOff>
    </xdr:from>
    <xdr:ext cx="0" cy="157854"/>
    <xdr:sp macro="" textlink="">
      <xdr:nvSpPr>
        <xdr:cNvPr id="779303" name="Rectangle 70"/>
        <xdr:cNvSpPr>
          <a:spLocks noChangeArrowheads="1"/>
        </xdr:cNvSpPr>
      </xdr:nvSpPr>
      <xdr:spPr bwMode="auto">
        <a:xfrm>
          <a:off x="4617720" y="15525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2</xdr:row>
      <xdr:rowOff>0</xdr:rowOff>
    </xdr:from>
    <xdr:ext cx="0" cy="210891"/>
    <xdr:sp macro="" textlink="">
      <xdr:nvSpPr>
        <xdr:cNvPr id="779304" name="Rectangle 71"/>
        <xdr:cNvSpPr>
          <a:spLocks noChangeArrowheads="1"/>
        </xdr:cNvSpPr>
      </xdr:nvSpPr>
      <xdr:spPr bwMode="auto">
        <a:xfrm>
          <a:off x="104775" y="155257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2</xdr:row>
      <xdr:rowOff>0</xdr:rowOff>
    </xdr:from>
    <xdr:ext cx="0" cy="186354"/>
    <xdr:sp macro="" textlink="">
      <xdr:nvSpPr>
        <xdr:cNvPr id="779305" name="Rectangle 72"/>
        <xdr:cNvSpPr>
          <a:spLocks noChangeArrowheads="1"/>
        </xdr:cNvSpPr>
      </xdr:nvSpPr>
      <xdr:spPr bwMode="auto">
        <a:xfrm>
          <a:off x="4503420" y="15525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9</xdr:row>
      <xdr:rowOff>0</xdr:rowOff>
    </xdr:from>
    <xdr:ext cx="0" cy="210891"/>
    <xdr:sp macro="" textlink="">
      <xdr:nvSpPr>
        <xdr:cNvPr id="92" name="Rectangle 62"/>
        <xdr:cNvSpPr>
          <a:spLocks noChangeArrowheads="1"/>
        </xdr:cNvSpPr>
      </xdr:nvSpPr>
      <xdr:spPr bwMode="auto">
        <a:xfrm>
          <a:off x="104775" y="3257550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9</xdr:row>
      <xdr:rowOff>0</xdr:rowOff>
    </xdr:from>
    <xdr:ext cx="0" cy="210891"/>
    <xdr:sp macro="" textlink="">
      <xdr:nvSpPr>
        <xdr:cNvPr id="93" name="Rectangle 71"/>
        <xdr:cNvSpPr>
          <a:spLocks noChangeArrowheads="1"/>
        </xdr:cNvSpPr>
      </xdr:nvSpPr>
      <xdr:spPr bwMode="auto">
        <a:xfrm>
          <a:off x="104775" y="3257550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11</xdr:row>
      <xdr:rowOff>0</xdr:rowOff>
    </xdr:from>
    <xdr:ext cx="0" cy="210891"/>
    <xdr:sp macro="" textlink="">
      <xdr:nvSpPr>
        <xdr:cNvPr id="94" name="Rectangle 62"/>
        <xdr:cNvSpPr>
          <a:spLocks noChangeArrowheads="1"/>
        </xdr:cNvSpPr>
      </xdr:nvSpPr>
      <xdr:spPr bwMode="auto">
        <a:xfrm>
          <a:off x="104775" y="3695700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11</xdr:row>
      <xdr:rowOff>0</xdr:rowOff>
    </xdr:from>
    <xdr:ext cx="0" cy="210891"/>
    <xdr:sp macro="" textlink="">
      <xdr:nvSpPr>
        <xdr:cNvPr id="95" name="Rectangle 71"/>
        <xdr:cNvSpPr>
          <a:spLocks noChangeArrowheads="1"/>
        </xdr:cNvSpPr>
      </xdr:nvSpPr>
      <xdr:spPr bwMode="auto">
        <a:xfrm>
          <a:off x="104775" y="3695700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12</xdr:row>
      <xdr:rowOff>0</xdr:rowOff>
    </xdr:from>
    <xdr:ext cx="0" cy="210891"/>
    <xdr:sp macro="" textlink="">
      <xdr:nvSpPr>
        <xdr:cNvPr id="96" name="Rectangle 62"/>
        <xdr:cNvSpPr>
          <a:spLocks noChangeArrowheads="1"/>
        </xdr:cNvSpPr>
      </xdr:nvSpPr>
      <xdr:spPr bwMode="auto">
        <a:xfrm>
          <a:off x="104775" y="3924300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12</xdr:row>
      <xdr:rowOff>0</xdr:rowOff>
    </xdr:from>
    <xdr:ext cx="0" cy="210891"/>
    <xdr:sp macro="" textlink="">
      <xdr:nvSpPr>
        <xdr:cNvPr id="97" name="Rectangle 71"/>
        <xdr:cNvSpPr>
          <a:spLocks noChangeArrowheads="1"/>
        </xdr:cNvSpPr>
      </xdr:nvSpPr>
      <xdr:spPr bwMode="auto">
        <a:xfrm>
          <a:off x="104775" y="3924300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239</xdr:row>
      <xdr:rowOff>0</xdr:rowOff>
    </xdr:from>
    <xdr:to>
      <xdr:col>4</xdr:col>
      <xdr:colOff>0</xdr:colOff>
      <xdr:row>239</xdr:row>
      <xdr:rowOff>28575</xdr:rowOff>
    </xdr:to>
    <xdr:sp macro="" textlink="">
      <xdr:nvSpPr>
        <xdr:cNvPr id="953861" name="Rectangle 2"/>
        <xdr:cNvSpPr>
          <a:spLocks noChangeArrowheads="1"/>
        </xdr:cNvSpPr>
      </xdr:nvSpPr>
      <xdr:spPr bwMode="auto">
        <a:xfrm>
          <a:off x="4619625" y="565404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239</xdr:row>
      <xdr:rowOff>0</xdr:rowOff>
    </xdr:from>
    <xdr:to>
      <xdr:col>5</xdr:col>
      <xdr:colOff>28575</xdr:colOff>
      <xdr:row>239</xdr:row>
      <xdr:rowOff>28575</xdr:rowOff>
    </xdr:to>
    <xdr:sp macro="" textlink="">
      <xdr:nvSpPr>
        <xdr:cNvPr id="953862" name="Rectangle 3"/>
        <xdr:cNvSpPr>
          <a:spLocks noChangeArrowheads="1"/>
        </xdr:cNvSpPr>
      </xdr:nvSpPr>
      <xdr:spPr bwMode="auto">
        <a:xfrm>
          <a:off x="4953000" y="56540400"/>
          <a:ext cx="3429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239</xdr:row>
      <xdr:rowOff>0</xdr:rowOff>
    </xdr:from>
    <xdr:ext cx="0" cy="157854"/>
    <xdr:sp macro="" textlink="">
      <xdr:nvSpPr>
        <xdr:cNvPr id="100" name="Rectangle 4"/>
        <xdr:cNvSpPr>
          <a:spLocks noChangeArrowheads="1"/>
        </xdr:cNvSpPr>
      </xdr:nvSpPr>
      <xdr:spPr bwMode="auto">
        <a:xfrm>
          <a:off x="5267325" y="5654040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0" cy="186354"/>
    <xdr:sp macro="" textlink="">
      <xdr:nvSpPr>
        <xdr:cNvPr id="101" name="Rectangle 5"/>
        <xdr:cNvSpPr>
          <a:spLocks noChangeArrowheads="1"/>
        </xdr:cNvSpPr>
      </xdr:nvSpPr>
      <xdr:spPr bwMode="auto">
        <a:xfrm>
          <a:off x="1009650" y="5654040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407670</xdr:colOff>
      <xdr:row>239</xdr:row>
      <xdr:rowOff>0</xdr:rowOff>
    </xdr:from>
    <xdr:to>
      <xdr:col>6</xdr:col>
      <xdr:colOff>1007743</xdr:colOff>
      <xdr:row>239</xdr:row>
      <xdr:rowOff>0</xdr:rowOff>
    </xdr:to>
    <xdr:sp macro="" textlink="">
      <xdr:nvSpPr>
        <xdr:cNvPr id="102" name="Rectangle 6"/>
        <xdr:cNvSpPr>
          <a:spLocks noChangeArrowheads="1"/>
        </xdr:cNvSpPr>
      </xdr:nvSpPr>
      <xdr:spPr bwMode="auto">
        <a:xfrm>
          <a:off x="683895" y="60369450"/>
          <a:ext cx="60388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vi-VN" sz="1800" b="0" i="0" strike="noStrike">
              <a:solidFill>
                <a:srgbClr val="000000"/>
              </a:solidFill>
            </a:rPr>
            <a:t> c«ng ty cæ phÇn b¶n ®å vµ tranh ¶nh gi¸o dôc</a:t>
          </a:r>
        </a:p>
      </xdr:txBody>
    </xdr:sp>
    <xdr:clientData/>
  </xdr:twoCellAnchor>
  <xdr:oneCellAnchor>
    <xdr:from>
      <xdr:col>3</xdr:col>
      <xdr:colOff>0</xdr:colOff>
      <xdr:row>239</xdr:row>
      <xdr:rowOff>0</xdr:rowOff>
    </xdr:from>
    <xdr:ext cx="0" cy="157854"/>
    <xdr:sp macro="" textlink="">
      <xdr:nvSpPr>
        <xdr:cNvPr id="103" name="Rectangle 7"/>
        <xdr:cNvSpPr>
          <a:spLocks noChangeArrowheads="1"/>
        </xdr:cNvSpPr>
      </xdr:nvSpPr>
      <xdr:spPr bwMode="auto">
        <a:xfrm>
          <a:off x="4324350" y="5654040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445770</xdr:colOff>
      <xdr:row>239</xdr:row>
      <xdr:rowOff>0</xdr:rowOff>
    </xdr:from>
    <xdr:to>
      <xdr:col>6</xdr:col>
      <xdr:colOff>1007743</xdr:colOff>
      <xdr:row>239</xdr:row>
      <xdr:rowOff>0</xdr:rowOff>
    </xdr:to>
    <xdr:sp macro="" textlink="">
      <xdr:nvSpPr>
        <xdr:cNvPr id="104" name="Rectangle 8"/>
        <xdr:cNvSpPr>
          <a:spLocks noChangeArrowheads="1"/>
        </xdr:cNvSpPr>
      </xdr:nvSpPr>
      <xdr:spPr bwMode="auto">
        <a:xfrm>
          <a:off x="721995" y="60369450"/>
          <a:ext cx="600074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vi-VN" sz="1250" b="0" i="0" strike="noStrike">
              <a:solidFill>
                <a:srgbClr val="000000"/>
              </a:solidFill>
            </a:rPr>
            <a:t>§iÖn tho¹i: (04)2425661; 39713947; Fax: (04) 39718847; §TD§: 0913035556 </a:t>
          </a:r>
        </a:p>
        <a:p>
          <a:pPr algn="l" rtl="0">
            <a:defRPr sz="1000"/>
          </a:pPr>
          <a:r>
            <a:rPr lang="vi-VN" sz="1250" b="0" i="0" strike="noStrike">
              <a:solidFill>
                <a:srgbClr val="000000"/>
              </a:solidFill>
            </a:rPr>
            <a:t>Website: http://www.bandotranhanh.vn  - Email: sales@bandotranhanh.vn</a:t>
          </a:r>
        </a:p>
        <a:p>
          <a:pPr algn="l" rtl="0">
            <a:defRPr sz="1000"/>
          </a:pPr>
          <a:endParaRPr lang="vi-VN" sz="1250" b="0" i="0" strike="noStrike">
            <a:solidFill>
              <a:srgbClr val="000000"/>
            </a:solidFill>
          </a:endParaRPr>
        </a:p>
      </xdr:txBody>
    </xdr:sp>
    <xdr:clientData/>
  </xdr:twoCellAnchor>
  <xdr:oneCellAnchor>
    <xdr:from>
      <xdr:col>3</xdr:col>
      <xdr:colOff>0</xdr:colOff>
      <xdr:row>239</xdr:row>
      <xdr:rowOff>0</xdr:rowOff>
    </xdr:from>
    <xdr:ext cx="0" cy="186354"/>
    <xdr:sp macro="" textlink="">
      <xdr:nvSpPr>
        <xdr:cNvPr id="105" name="Rectangle 9"/>
        <xdr:cNvSpPr>
          <a:spLocks noChangeArrowheads="1"/>
        </xdr:cNvSpPr>
      </xdr:nvSpPr>
      <xdr:spPr bwMode="auto">
        <a:xfrm>
          <a:off x="4324350" y="5654040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239</xdr:row>
      <xdr:rowOff>0</xdr:rowOff>
    </xdr:from>
    <xdr:ext cx="0" cy="157854"/>
    <xdr:sp macro="" textlink="">
      <xdr:nvSpPr>
        <xdr:cNvPr id="106" name="Rectangle 10"/>
        <xdr:cNvSpPr>
          <a:spLocks noChangeArrowheads="1"/>
        </xdr:cNvSpPr>
      </xdr:nvSpPr>
      <xdr:spPr bwMode="auto">
        <a:xfrm>
          <a:off x="4617720" y="5654040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239</xdr:row>
      <xdr:rowOff>0</xdr:rowOff>
    </xdr:from>
    <xdr:ext cx="0" cy="210891"/>
    <xdr:sp macro="" textlink="">
      <xdr:nvSpPr>
        <xdr:cNvPr id="107" name="Rectangle 11"/>
        <xdr:cNvSpPr>
          <a:spLocks noChangeArrowheads="1"/>
        </xdr:cNvSpPr>
      </xdr:nvSpPr>
      <xdr:spPr bwMode="auto">
        <a:xfrm>
          <a:off x="104775" y="56540400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239</xdr:row>
      <xdr:rowOff>0</xdr:rowOff>
    </xdr:from>
    <xdr:ext cx="0" cy="186354"/>
    <xdr:sp macro="" textlink="">
      <xdr:nvSpPr>
        <xdr:cNvPr id="108" name="Rectangle 12"/>
        <xdr:cNvSpPr>
          <a:spLocks noChangeArrowheads="1"/>
        </xdr:cNvSpPr>
      </xdr:nvSpPr>
      <xdr:spPr bwMode="auto">
        <a:xfrm>
          <a:off x="4503420" y="5654040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239</xdr:row>
      <xdr:rowOff>0</xdr:rowOff>
    </xdr:from>
    <xdr:to>
      <xdr:col>4</xdr:col>
      <xdr:colOff>0</xdr:colOff>
      <xdr:row>239</xdr:row>
      <xdr:rowOff>28575</xdr:rowOff>
    </xdr:to>
    <xdr:sp macro="" textlink="">
      <xdr:nvSpPr>
        <xdr:cNvPr id="953872" name="Rectangle 13"/>
        <xdr:cNvSpPr>
          <a:spLocks noChangeArrowheads="1"/>
        </xdr:cNvSpPr>
      </xdr:nvSpPr>
      <xdr:spPr bwMode="auto">
        <a:xfrm>
          <a:off x="4619625" y="56540400"/>
          <a:ext cx="666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239</xdr:row>
      <xdr:rowOff>0</xdr:rowOff>
    </xdr:from>
    <xdr:to>
      <xdr:col>5</xdr:col>
      <xdr:colOff>28575</xdr:colOff>
      <xdr:row>239</xdr:row>
      <xdr:rowOff>28575</xdr:rowOff>
    </xdr:to>
    <xdr:sp macro="" textlink="">
      <xdr:nvSpPr>
        <xdr:cNvPr id="953873" name="Rectangle 14"/>
        <xdr:cNvSpPr>
          <a:spLocks noChangeArrowheads="1"/>
        </xdr:cNvSpPr>
      </xdr:nvSpPr>
      <xdr:spPr bwMode="auto">
        <a:xfrm>
          <a:off x="4953000" y="56540400"/>
          <a:ext cx="3429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239</xdr:row>
      <xdr:rowOff>0</xdr:rowOff>
    </xdr:from>
    <xdr:ext cx="0" cy="157854"/>
    <xdr:sp macro="" textlink="">
      <xdr:nvSpPr>
        <xdr:cNvPr id="111" name="Rectangle 15"/>
        <xdr:cNvSpPr>
          <a:spLocks noChangeArrowheads="1"/>
        </xdr:cNvSpPr>
      </xdr:nvSpPr>
      <xdr:spPr bwMode="auto">
        <a:xfrm>
          <a:off x="5267325" y="5654040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239</xdr:row>
      <xdr:rowOff>0</xdr:rowOff>
    </xdr:from>
    <xdr:ext cx="0" cy="186354"/>
    <xdr:sp macro="" textlink="">
      <xdr:nvSpPr>
        <xdr:cNvPr id="112" name="Rectangle 16"/>
        <xdr:cNvSpPr>
          <a:spLocks noChangeArrowheads="1"/>
        </xdr:cNvSpPr>
      </xdr:nvSpPr>
      <xdr:spPr bwMode="auto">
        <a:xfrm>
          <a:off x="1009650" y="5654040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529590</xdr:colOff>
      <xdr:row>239</xdr:row>
      <xdr:rowOff>0</xdr:rowOff>
    </xdr:from>
    <xdr:to>
      <xdr:col>3</xdr:col>
      <xdr:colOff>255277</xdr:colOff>
      <xdr:row>239</xdr:row>
      <xdr:rowOff>0</xdr:rowOff>
    </xdr:to>
    <xdr:sp macro="" textlink="">
      <xdr:nvSpPr>
        <xdr:cNvPr id="113" name="Rectangle 17"/>
        <xdr:cNvSpPr>
          <a:spLocks noChangeArrowheads="1"/>
        </xdr:cNvSpPr>
      </xdr:nvSpPr>
      <xdr:spPr bwMode="auto">
        <a:xfrm>
          <a:off x="805815" y="60369450"/>
          <a:ext cx="38214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vi-VN" sz="1800" b="0" i="0" strike="noStrike">
              <a:solidFill>
                <a:srgbClr val="000000"/>
              </a:solidFill>
            </a:rPr>
            <a:t> </a:t>
          </a:r>
          <a:r>
            <a:rPr lang="vi-VN" sz="1600" b="0" i="0" strike="noStrike">
              <a:solidFill>
                <a:srgbClr val="000000"/>
              </a:solidFill>
            </a:rPr>
            <a:t>nhµ xuÊt b¶n gi¸o dôc</a:t>
          </a:r>
        </a:p>
      </xdr:txBody>
    </xdr:sp>
    <xdr:clientData/>
  </xdr:twoCellAnchor>
  <xdr:oneCellAnchor>
    <xdr:from>
      <xdr:col>3</xdr:col>
      <xdr:colOff>0</xdr:colOff>
      <xdr:row>239</xdr:row>
      <xdr:rowOff>0</xdr:rowOff>
    </xdr:from>
    <xdr:ext cx="0" cy="157854"/>
    <xdr:sp macro="" textlink="">
      <xdr:nvSpPr>
        <xdr:cNvPr id="114" name="Rectangle 18"/>
        <xdr:cNvSpPr>
          <a:spLocks noChangeArrowheads="1"/>
        </xdr:cNvSpPr>
      </xdr:nvSpPr>
      <xdr:spPr bwMode="auto">
        <a:xfrm>
          <a:off x="4324350" y="5654040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586740</xdr:colOff>
      <xdr:row>239</xdr:row>
      <xdr:rowOff>0</xdr:rowOff>
    </xdr:from>
    <xdr:to>
      <xdr:col>6</xdr:col>
      <xdr:colOff>1009646</xdr:colOff>
      <xdr:row>239</xdr:row>
      <xdr:rowOff>0</xdr:rowOff>
    </xdr:to>
    <xdr:sp macro="" textlink="">
      <xdr:nvSpPr>
        <xdr:cNvPr id="115" name="Rectangle 19"/>
        <xdr:cNvSpPr>
          <a:spLocks noChangeArrowheads="1"/>
        </xdr:cNvSpPr>
      </xdr:nvSpPr>
      <xdr:spPr bwMode="auto">
        <a:xfrm>
          <a:off x="862965" y="60369450"/>
          <a:ext cx="58616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vi-VN" sz="1100" b="0" i="0" strike="noStrike">
              <a:solidFill>
                <a:srgbClr val="000000"/>
              </a:solidFill>
            </a:rPr>
            <a:t>§Þa chØ: Sè 45 - Hµng Chuèi - QuËn Hai Bµ Tr­ng - Thµnh phè Hµ Néi </a:t>
          </a:r>
        </a:p>
        <a:p>
          <a:pPr algn="l" rtl="0">
            <a:defRPr sz="1000"/>
          </a:pPr>
          <a:r>
            <a:rPr lang="vi-VN" sz="1100" b="0" i="0" strike="noStrike">
              <a:solidFill>
                <a:srgbClr val="000000"/>
              </a:solidFill>
            </a:rPr>
            <a:t>§iÖn tho¹i: (04)22425661 - 39711146; Fax: (04) 39718847 - 39711404; §TD§: 0913035556 </a:t>
          </a:r>
        </a:p>
        <a:p>
          <a:pPr algn="l" rtl="0">
            <a:defRPr sz="1000"/>
          </a:pPr>
          <a:r>
            <a:rPr lang="vi-VN" sz="1100" b="0" i="0" strike="noStrike">
              <a:solidFill>
                <a:srgbClr val="000000"/>
              </a:solidFill>
            </a:rPr>
            <a:t>Website: http://www.bandotranhanh.vn  - Email: sales@bandotranhanh.vn</a:t>
          </a:r>
          <a:endParaRPr lang="vi-VN" sz="1250" b="0" i="0" strike="noStrike">
            <a:solidFill>
              <a:srgbClr val="000000"/>
            </a:solidFill>
          </a:endParaRPr>
        </a:p>
        <a:p>
          <a:pPr algn="l" rtl="0">
            <a:defRPr sz="1000"/>
          </a:pPr>
          <a:endParaRPr lang="vi-VN" sz="1250" b="0" i="0" strike="noStrike">
            <a:solidFill>
              <a:srgbClr val="000000"/>
            </a:solidFill>
          </a:endParaRPr>
        </a:p>
      </xdr:txBody>
    </xdr:sp>
    <xdr:clientData/>
  </xdr:twoCellAnchor>
  <xdr:oneCellAnchor>
    <xdr:from>
      <xdr:col>3</xdr:col>
      <xdr:colOff>0</xdr:colOff>
      <xdr:row>239</xdr:row>
      <xdr:rowOff>0</xdr:rowOff>
    </xdr:from>
    <xdr:ext cx="0" cy="186354"/>
    <xdr:sp macro="" textlink="">
      <xdr:nvSpPr>
        <xdr:cNvPr id="116" name="Rectangle 20"/>
        <xdr:cNvSpPr>
          <a:spLocks noChangeArrowheads="1"/>
        </xdr:cNvSpPr>
      </xdr:nvSpPr>
      <xdr:spPr bwMode="auto">
        <a:xfrm>
          <a:off x="4324350" y="5654040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239</xdr:row>
      <xdr:rowOff>0</xdr:rowOff>
    </xdr:from>
    <xdr:ext cx="0" cy="157854"/>
    <xdr:sp macro="" textlink="">
      <xdr:nvSpPr>
        <xdr:cNvPr id="117" name="Rectangle 21"/>
        <xdr:cNvSpPr>
          <a:spLocks noChangeArrowheads="1"/>
        </xdr:cNvSpPr>
      </xdr:nvSpPr>
      <xdr:spPr bwMode="auto">
        <a:xfrm>
          <a:off x="4617720" y="56540400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239</xdr:row>
      <xdr:rowOff>0</xdr:rowOff>
    </xdr:from>
    <xdr:ext cx="0" cy="210891"/>
    <xdr:sp macro="" textlink="">
      <xdr:nvSpPr>
        <xdr:cNvPr id="118" name="Rectangle 22"/>
        <xdr:cNvSpPr>
          <a:spLocks noChangeArrowheads="1"/>
        </xdr:cNvSpPr>
      </xdr:nvSpPr>
      <xdr:spPr bwMode="auto">
        <a:xfrm>
          <a:off x="104775" y="56540400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239</xdr:row>
      <xdr:rowOff>0</xdr:rowOff>
    </xdr:from>
    <xdr:ext cx="0" cy="186354"/>
    <xdr:sp macro="" textlink="">
      <xdr:nvSpPr>
        <xdr:cNvPr id="119" name="Rectangle 23"/>
        <xdr:cNvSpPr>
          <a:spLocks noChangeArrowheads="1"/>
        </xdr:cNvSpPr>
      </xdr:nvSpPr>
      <xdr:spPr bwMode="auto">
        <a:xfrm>
          <a:off x="4503420" y="5654040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520065</xdr:colOff>
      <xdr:row>239</xdr:row>
      <xdr:rowOff>0</xdr:rowOff>
    </xdr:from>
    <xdr:to>
      <xdr:col>6</xdr:col>
      <xdr:colOff>209568</xdr:colOff>
      <xdr:row>239</xdr:row>
      <xdr:rowOff>0</xdr:rowOff>
    </xdr:to>
    <xdr:sp macro="" textlink="">
      <xdr:nvSpPr>
        <xdr:cNvPr id="120" name="Rectangle 24"/>
        <xdr:cNvSpPr>
          <a:spLocks noChangeArrowheads="1"/>
        </xdr:cNvSpPr>
      </xdr:nvSpPr>
      <xdr:spPr bwMode="auto">
        <a:xfrm>
          <a:off x="796290" y="60369450"/>
          <a:ext cx="52711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vi-VN" sz="1800" b="0" i="0" strike="noStrike">
              <a:solidFill>
                <a:srgbClr val="000000"/>
              </a:solidFill>
            </a:rPr>
            <a:t> </a:t>
          </a:r>
          <a:r>
            <a:rPr lang="vi-VN" sz="1400" b="0" i="0" strike="noStrike">
              <a:solidFill>
                <a:srgbClr val="000000"/>
              </a:solidFill>
            </a:rPr>
            <a:t>c«ng ty cæ phÇn b¶n ®å vµ tranh ¶nh gi¸o dôc</a:t>
          </a:r>
        </a:p>
      </xdr:txBody>
    </xdr:sp>
    <xdr:clientData/>
  </xdr:twoCellAnchor>
  <xdr:twoCellAnchor>
    <xdr:from>
      <xdr:col>0</xdr:col>
      <xdr:colOff>114300</xdr:colOff>
      <xdr:row>0</xdr:row>
      <xdr:rowOff>1009649</xdr:rowOff>
    </xdr:from>
    <xdr:to>
      <xdr:col>1</xdr:col>
      <xdr:colOff>523875</xdr:colOff>
      <xdr:row>0</xdr:row>
      <xdr:rowOff>1219200</xdr:rowOff>
    </xdr:to>
    <xdr:sp macro="" textlink="">
      <xdr:nvSpPr>
        <xdr:cNvPr id="124" name="WordArt 412"/>
        <xdr:cNvSpPr>
          <a:spLocks noChangeArrowheads="1" noChangeShapeType="1" noTextEdit="1"/>
        </xdr:cNvSpPr>
      </xdr:nvSpPr>
      <xdr:spPr bwMode="auto">
        <a:xfrm>
          <a:off x="114300" y="1009649"/>
          <a:ext cx="676275" cy="2095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ISO 9001:2008</a:t>
          </a:r>
        </a:p>
      </xdr:txBody>
    </xdr:sp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542925</xdr:colOff>
      <xdr:row>0</xdr:row>
      <xdr:rowOff>952500</xdr:rowOff>
    </xdr:to>
    <xdr:pic>
      <xdr:nvPicPr>
        <xdr:cNvPr id="953885" name="Picture 49" descr="LOGO_DUY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7334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219075</xdr:rowOff>
    </xdr:to>
    <xdr:sp macro="" textlink="">
      <xdr:nvSpPr>
        <xdr:cNvPr id="955529" name="Rectangle 6"/>
        <xdr:cNvSpPr>
          <a:spLocks noChangeArrowheads="1"/>
        </xdr:cNvSpPr>
      </xdr:nvSpPr>
      <xdr:spPr bwMode="auto">
        <a:xfrm>
          <a:off x="4667250" y="12858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219075</xdr:rowOff>
    </xdr:to>
    <xdr:sp macro="" textlink="">
      <xdr:nvSpPr>
        <xdr:cNvPr id="955530" name="Rectangle 7"/>
        <xdr:cNvSpPr>
          <a:spLocks noChangeArrowheads="1"/>
        </xdr:cNvSpPr>
      </xdr:nvSpPr>
      <xdr:spPr bwMode="auto">
        <a:xfrm>
          <a:off x="5857875" y="12858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</xdr:row>
      <xdr:rowOff>0</xdr:rowOff>
    </xdr:from>
    <xdr:ext cx="0" cy="157854"/>
    <xdr:sp macro="" textlink="">
      <xdr:nvSpPr>
        <xdr:cNvPr id="4" name="Rectangle 8"/>
        <xdr:cNvSpPr>
          <a:spLocks noChangeArrowheads="1"/>
        </xdr:cNvSpPr>
      </xdr:nvSpPr>
      <xdr:spPr bwMode="auto">
        <a:xfrm>
          <a:off x="5857875" y="13620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0" cy="186354"/>
    <xdr:sp macro="" textlink="">
      <xdr:nvSpPr>
        <xdr:cNvPr id="5" name="Rectangle 9"/>
        <xdr:cNvSpPr>
          <a:spLocks noChangeArrowheads="1"/>
        </xdr:cNvSpPr>
      </xdr:nvSpPr>
      <xdr:spPr bwMode="auto">
        <a:xfrm>
          <a:off x="1085850" y="13620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2</xdr:col>
      <xdr:colOff>436245</xdr:colOff>
      <xdr:row>1</xdr:row>
      <xdr:rowOff>0</xdr:rowOff>
    </xdr:from>
    <xdr:to>
      <xdr:col>6</xdr:col>
      <xdr:colOff>862956</xdr:colOff>
      <xdr:row>1</xdr:row>
      <xdr:rowOff>0</xdr:rowOff>
    </xdr:to>
    <xdr:sp macro="" textlink="">
      <xdr:nvSpPr>
        <xdr:cNvPr id="6" name="Rectangle 10"/>
        <xdr:cNvSpPr>
          <a:spLocks noChangeArrowheads="1"/>
        </xdr:cNvSpPr>
      </xdr:nvSpPr>
      <xdr:spPr bwMode="auto">
        <a:xfrm>
          <a:off x="1438275" y="1209675"/>
          <a:ext cx="5076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vi-VN" sz="1800" b="0" i="0" strike="noStrike">
              <a:solidFill>
                <a:srgbClr val="000000"/>
              </a:solidFill>
            </a:rPr>
            <a:t> </a:t>
          </a:r>
          <a:r>
            <a:rPr lang="vi-VN" sz="1200" b="0" i="0" strike="noStrike">
              <a:solidFill>
                <a:srgbClr val="000000"/>
              </a:solidFill>
            </a:rPr>
            <a:t>nhµ xuÊt b¶n gi¸o dôc viÖt nam</a:t>
          </a:r>
        </a:p>
      </xdr:txBody>
    </xdr:sp>
    <xdr:clientData/>
  </xdr:twoCellAnchor>
  <xdr:oneCellAnchor>
    <xdr:from>
      <xdr:col>3</xdr:col>
      <xdr:colOff>0</xdr:colOff>
      <xdr:row>1</xdr:row>
      <xdr:rowOff>0</xdr:rowOff>
    </xdr:from>
    <xdr:ext cx="0" cy="157854"/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4371975" y="13620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0" cy="186354"/>
    <xdr:sp macro="" textlink="">
      <xdr:nvSpPr>
        <xdr:cNvPr id="8" name="Rectangle 13"/>
        <xdr:cNvSpPr>
          <a:spLocks noChangeArrowheads="1"/>
        </xdr:cNvSpPr>
      </xdr:nvSpPr>
      <xdr:spPr bwMode="auto">
        <a:xfrm>
          <a:off x="4371975" y="13620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1</xdr:row>
      <xdr:rowOff>0</xdr:rowOff>
    </xdr:from>
    <xdr:ext cx="0" cy="157854"/>
    <xdr:sp macro="" textlink="">
      <xdr:nvSpPr>
        <xdr:cNvPr id="9" name="Rectangle 14"/>
        <xdr:cNvSpPr>
          <a:spLocks noChangeArrowheads="1"/>
        </xdr:cNvSpPr>
      </xdr:nvSpPr>
      <xdr:spPr bwMode="auto">
        <a:xfrm>
          <a:off x="4665345" y="13620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1</xdr:row>
      <xdr:rowOff>0</xdr:rowOff>
    </xdr:from>
    <xdr:ext cx="0" cy="210891"/>
    <xdr:sp macro="" textlink="">
      <xdr:nvSpPr>
        <xdr:cNvPr id="10" name="Rectangle 15"/>
        <xdr:cNvSpPr>
          <a:spLocks noChangeArrowheads="1"/>
        </xdr:cNvSpPr>
      </xdr:nvSpPr>
      <xdr:spPr bwMode="auto">
        <a:xfrm>
          <a:off x="104775" y="136207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1</xdr:row>
      <xdr:rowOff>0</xdr:rowOff>
    </xdr:from>
    <xdr:ext cx="0" cy="186354"/>
    <xdr:sp macro="" textlink="">
      <xdr:nvSpPr>
        <xdr:cNvPr id="11" name="Rectangle 16"/>
        <xdr:cNvSpPr>
          <a:spLocks noChangeArrowheads="1"/>
        </xdr:cNvSpPr>
      </xdr:nvSpPr>
      <xdr:spPr bwMode="auto">
        <a:xfrm>
          <a:off x="4551045" y="13620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3</xdr:col>
      <xdr:colOff>295275</xdr:colOff>
      <xdr:row>0</xdr:row>
      <xdr:rowOff>285750</xdr:rowOff>
    </xdr:to>
    <xdr:sp macro="" textlink="">
      <xdr:nvSpPr>
        <xdr:cNvPr id="955539" name="Rectangle 19"/>
        <xdr:cNvSpPr>
          <a:spLocks noChangeArrowheads="1"/>
        </xdr:cNvSpPr>
      </xdr:nvSpPr>
      <xdr:spPr bwMode="auto">
        <a:xfrm>
          <a:off x="4667250" y="66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4</xdr:col>
      <xdr:colOff>266700</xdr:colOff>
      <xdr:row>0</xdr:row>
      <xdr:rowOff>285750</xdr:rowOff>
    </xdr:to>
    <xdr:sp macro="" textlink="">
      <xdr:nvSpPr>
        <xdr:cNvPr id="955540" name="Rectangle 20"/>
        <xdr:cNvSpPr>
          <a:spLocks noChangeArrowheads="1"/>
        </xdr:cNvSpPr>
      </xdr:nvSpPr>
      <xdr:spPr bwMode="auto">
        <a:xfrm>
          <a:off x="5029200" y="66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14" name="Rectangle 21"/>
        <xdr:cNvSpPr>
          <a:spLocks noChangeArrowheads="1"/>
        </xdr:cNvSpPr>
      </xdr:nvSpPr>
      <xdr:spPr bwMode="auto">
        <a:xfrm>
          <a:off x="505777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0" cy="186354"/>
    <xdr:sp macro="" textlink="">
      <xdr:nvSpPr>
        <xdr:cNvPr id="15" name="Rectangle 22"/>
        <xdr:cNvSpPr>
          <a:spLocks noChangeArrowheads="1"/>
        </xdr:cNvSpPr>
      </xdr:nvSpPr>
      <xdr:spPr bwMode="auto">
        <a:xfrm>
          <a:off x="1085850" y="7143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437197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0" cy="186354"/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4371975" y="773430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466534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1</xdr:row>
      <xdr:rowOff>0</xdr:rowOff>
    </xdr:from>
    <xdr:ext cx="0" cy="210891"/>
    <xdr:sp macro="" textlink="">
      <xdr:nvSpPr>
        <xdr:cNvPr id="19" name="Rectangle 26"/>
        <xdr:cNvSpPr>
          <a:spLocks noChangeArrowheads="1"/>
        </xdr:cNvSpPr>
      </xdr:nvSpPr>
      <xdr:spPr bwMode="auto">
        <a:xfrm>
          <a:off x="104775" y="103822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1</xdr:row>
      <xdr:rowOff>0</xdr:rowOff>
    </xdr:from>
    <xdr:ext cx="0" cy="186354"/>
    <xdr:sp macro="" textlink="">
      <xdr:nvSpPr>
        <xdr:cNvPr id="20" name="Rectangle 27"/>
        <xdr:cNvSpPr>
          <a:spLocks noChangeArrowheads="1"/>
        </xdr:cNvSpPr>
      </xdr:nvSpPr>
      <xdr:spPr bwMode="auto">
        <a:xfrm>
          <a:off x="4551045" y="7143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3</xdr:col>
      <xdr:colOff>295275</xdr:colOff>
      <xdr:row>0</xdr:row>
      <xdr:rowOff>285750</xdr:rowOff>
    </xdr:to>
    <xdr:sp macro="" textlink="">
      <xdr:nvSpPr>
        <xdr:cNvPr id="955548" name="Rectangle 28"/>
        <xdr:cNvSpPr>
          <a:spLocks noChangeArrowheads="1"/>
        </xdr:cNvSpPr>
      </xdr:nvSpPr>
      <xdr:spPr bwMode="auto">
        <a:xfrm>
          <a:off x="4667250" y="66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4</xdr:col>
      <xdr:colOff>266700</xdr:colOff>
      <xdr:row>0</xdr:row>
      <xdr:rowOff>285750</xdr:rowOff>
    </xdr:to>
    <xdr:sp macro="" textlink="">
      <xdr:nvSpPr>
        <xdr:cNvPr id="955549" name="Rectangle 29"/>
        <xdr:cNvSpPr>
          <a:spLocks noChangeArrowheads="1"/>
        </xdr:cNvSpPr>
      </xdr:nvSpPr>
      <xdr:spPr bwMode="auto">
        <a:xfrm>
          <a:off x="5029200" y="66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23" name="Rectangle 30"/>
        <xdr:cNvSpPr>
          <a:spLocks noChangeArrowheads="1"/>
        </xdr:cNvSpPr>
      </xdr:nvSpPr>
      <xdr:spPr bwMode="auto">
        <a:xfrm>
          <a:off x="505777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0" cy="186354"/>
    <xdr:sp macro="" textlink="">
      <xdr:nvSpPr>
        <xdr:cNvPr id="24" name="Rectangle 31"/>
        <xdr:cNvSpPr>
          <a:spLocks noChangeArrowheads="1"/>
        </xdr:cNvSpPr>
      </xdr:nvSpPr>
      <xdr:spPr bwMode="auto">
        <a:xfrm>
          <a:off x="1085850" y="7143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25" name="Rectangle 33"/>
        <xdr:cNvSpPr>
          <a:spLocks noChangeArrowheads="1"/>
        </xdr:cNvSpPr>
      </xdr:nvSpPr>
      <xdr:spPr bwMode="auto">
        <a:xfrm>
          <a:off x="437197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0" cy="186354"/>
    <xdr:sp macro="" textlink="">
      <xdr:nvSpPr>
        <xdr:cNvPr id="26" name="Rectangle 34"/>
        <xdr:cNvSpPr>
          <a:spLocks noChangeArrowheads="1"/>
        </xdr:cNvSpPr>
      </xdr:nvSpPr>
      <xdr:spPr bwMode="auto">
        <a:xfrm>
          <a:off x="4371975" y="80962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27" name="Rectangle 35"/>
        <xdr:cNvSpPr>
          <a:spLocks noChangeArrowheads="1"/>
        </xdr:cNvSpPr>
      </xdr:nvSpPr>
      <xdr:spPr bwMode="auto">
        <a:xfrm>
          <a:off x="466534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1</xdr:row>
      <xdr:rowOff>0</xdr:rowOff>
    </xdr:from>
    <xdr:ext cx="0" cy="210891"/>
    <xdr:sp macro="" textlink="">
      <xdr:nvSpPr>
        <xdr:cNvPr id="28" name="Rectangle 36"/>
        <xdr:cNvSpPr>
          <a:spLocks noChangeArrowheads="1"/>
        </xdr:cNvSpPr>
      </xdr:nvSpPr>
      <xdr:spPr bwMode="auto">
        <a:xfrm>
          <a:off x="104775" y="103822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1</xdr:row>
      <xdr:rowOff>0</xdr:rowOff>
    </xdr:from>
    <xdr:ext cx="0" cy="186354"/>
    <xdr:sp macro="" textlink="">
      <xdr:nvSpPr>
        <xdr:cNvPr id="29" name="Rectangle 37"/>
        <xdr:cNvSpPr>
          <a:spLocks noChangeArrowheads="1"/>
        </xdr:cNvSpPr>
      </xdr:nvSpPr>
      <xdr:spPr bwMode="auto">
        <a:xfrm>
          <a:off x="4551045" y="7143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3</xdr:col>
      <xdr:colOff>295275</xdr:colOff>
      <xdr:row>0</xdr:row>
      <xdr:rowOff>285750</xdr:rowOff>
    </xdr:to>
    <xdr:sp macro="" textlink="">
      <xdr:nvSpPr>
        <xdr:cNvPr id="955557" name="Rectangle 38"/>
        <xdr:cNvSpPr>
          <a:spLocks noChangeArrowheads="1"/>
        </xdr:cNvSpPr>
      </xdr:nvSpPr>
      <xdr:spPr bwMode="auto">
        <a:xfrm>
          <a:off x="4667250" y="66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66675</xdr:rowOff>
    </xdr:from>
    <xdr:to>
      <xdr:col>6</xdr:col>
      <xdr:colOff>0</xdr:colOff>
      <xdr:row>0</xdr:row>
      <xdr:rowOff>285750</xdr:rowOff>
    </xdr:to>
    <xdr:sp macro="" textlink="">
      <xdr:nvSpPr>
        <xdr:cNvPr id="955558" name="Rectangle 39"/>
        <xdr:cNvSpPr>
          <a:spLocks noChangeArrowheads="1"/>
        </xdr:cNvSpPr>
      </xdr:nvSpPr>
      <xdr:spPr bwMode="auto">
        <a:xfrm>
          <a:off x="5857875" y="66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0</xdr:row>
      <xdr:rowOff>66675</xdr:rowOff>
    </xdr:from>
    <xdr:ext cx="0" cy="157854"/>
    <xdr:sp macro="" textlink="">
      <xdr:nvSpPr>
        <xdr:cNvPr id="32" name="Rectangle 40"/>
        <xdr:cNvSpPr>
          <a:spLocks noChangeArrowheads="1"/>
        </xdr:cNvSpPr>
      </xdr:nvSpPr>
      <xdr:spPr bwMode="auto">
        <a:xfrm>
          <a:off x="585787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0" cy="186354"/>
    <xdr:sp macro="" textlink="">
      <xdr:nvSpPr>
        <xdr:cNvPr id="33" name="Rectangle 41"/>
        <xdr:cNvSpPr>
          <a:spLocks noChangeArrowheads="1"/>
        </xdr:cNvSpPr>
      </xdr:nvSpPr>
      <xdr:spPr bwMode="auto">
        <a:xfrm>
          <a:off x="1085850" y="7143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34" name="Rectangle 43"/>
        <xdr:cNvSpPr>
          <a:spLocks noChangeArrowheads="1"/>
        </xdr:cNvSpPr>
      </xdr:nvSpPr>
      <xdr:spPr bwMode="auto">
        <a:xfrm>
          <a:off x="437197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0" cy="186354"/>
    <xdr:sp macro="" textlink="">
      <xdr:nvSpPr>
        <xdr:cNvPr id="35" name="Rectangle 44"/>
        <xdr:cNvSpPr>
          <a:spLocks noChangeArrowheads="1"/>
        </xdr:cNvSpPr>
      </xdr:nvSpPr>
      <xdr:spPr bwMode="auto">
        <a:xfrm>
          <a:off x="4371975" y="80962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36" name="Rectangle 45"/>
        <xdr:cNvSpPr>
          <a:spLocks noChangeArrowheads="1"/>
        </xdr:cNvSpPr>
      </xdr:nvSpPr>
      <xdr:spPr bwMode="auto">
        <a:xfrm>
          <a:off x="466534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1</xdr:row>
      <xdr:rowOff>0</xdr:rowOff>
    </xdr:from>
    <xdr:ext cx="0" cy="210891"/>
    <xdr:sp macro="" textlink="">
      <xdr:nvSpPr>
        <xdr:cNvPr id="37" name="Rectangle 46"/>
        <xdr:cNvSpPr>
          <a:spLocks noChangeArrowheads="1"/>
        </xdr:cNvSpPr>
      </xdr:nvSpPr>
      <xdr:spPr bwMode="auto">
        <a:xfrm>
          <a:off x="104775" y="103822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1</xdr:row>
      <xdr:rowOff>0</xdr:rowOff>
    </xdr:from>
    <xdr:ext cx="0" cy="186354"/>
    <xdr:sp macro="" textlink="">
      <xdr:nvSpPr>
        <xdr:cNvPr id="38" name="Rectangle 47"/>
        <xdr:cNvSpPr>
          <a:spLocks noChangeArrowheads="1"/>
        </xdr:cNvSpPr>
      </xdr:nvSpPr>
      <xdr:spPr bwMode="auto">
        <a:xfrm>
          <a:off x="4551045" y="7143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219075</xdr:rowOff>
    </xdr:to>
    <xdr:sp macro="" textlink="">
      <xdr:nvSpPr>
        <xdr:cNvPr id="955566" name="Rectangle 6"/>
        <xdr:cNvSpPr>
          <a:spLocks noChangeArrowheads="1"/>
        </xdr:cNvSpPr>
      </xdr:nvSpPr>
      <xdr:spPr bwMode="auto">
        <a:xfrm>
          <a:off x="4667250" y="12858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0</xdr:colOff>
      <xdr:row>1</xdr:row>
      <xdr:rowOff>219075</xdr:rowOff>
    </xdr:to>
    <xdr:sp macro="" textlink="">
      <xdr:nvSpPr>
        <xdr:cNvPr id="955567" name="Rectangle 7"/>
        <xdr:cNvSpPr>
          <a:spLocks noChangeArrowheads="1"/>
        </xdr:cNvSpPr>
      </xdr:nvSpPr>
      <xdr:spPr bwMode="auto">
        <a:xfrm>
          <a:off x="5857875" y="12858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1</xdr:row>
      <xdr:rowOff>0</xdr:rowOff>
    </xdr:from>
    <xdr:ext cx="0" cy="157854"/>
    <xdr:sp macro="" textlink="">
      <xdr:nvSpPr>
        <xdr:cNvPr id="2" name="Rectangle 8"/>
        <xdr:cNvSpPr>
          <a:spLocks noChangeArrowheads="1"/>
        </xdr:cNvSpPr>
      </xdr:nvSpPr>
      <xdr:spPr bwMode="auto">
        <a:xfrm>
          <a:off x="5857875" y="13620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0" cy="186354"/>
    <xdr:sp macro="" textlink="">
      <xdr:nvSpPr>
        <xdr:cNvPr id="3" name="Rectangle 9"/>
        <xdr:cNvSpPr>
          <a:spLocks noChangeArrowheads="1"/>
        </xdr:cNvSpPr>
      </xdr:nvSpPr>
      <xdr:spPr bwMode="auto">
        <a:xfrm>
          <a:off x="1085850" y="13620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0" cy="157854"/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4371975" y="13620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0" cy="186354"/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4371975" y="13620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1</xdr:row>
      <xdr:rowOff>0</xdr:rowOff>
    </xdr:from>
    <xdr:ext cx="0" cy="157854"/>
    <xdr:sp macro="" textlink="">
      <xdr:nvSpPr>
        <xdr:cNvPr id="21" name="Rectangle 14"/>
        <xdr:cNvSpPr>
          <a:spLocks noChangeArrowheads="1"/>
        </xdr:cNvSpPr>
      </xdr:nvSpPr>
      <xdr:spPr bwMode="auto">
        <a:xfrm>
          <a:off x="4665345" y="13620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1</xdr:row>
      <xdr:rowOff>0</xdr:rowOff>
    </xdr:from>
    <xdr:ext cx="0" cy="210891"/>
    <xdr:sp macro="" textlink="">
      <xdr:nvSpPr>
        <xdr:cNvPr id="22" name="Rectangle 15"/>
        <xdr:cNvSpPr>
          <a:spLocks noChangeArrowheads="1"/>
        </xdr:cNvSpPr>
      </xdr:nvSpPr>
      <xdr:spPr bwMode="auto">
        <a:xfrm>
          <a:off x="104775" y="136207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1</xdr:row>
      <xdr:rowOff>0</xdr:rowOff>
    </xdr:from>
    <xdr:ext cx="0" cy="186354"/>
    <xdr:sp macro="" textlink="">
      <xdr:nvSpPr>
        <xdr:cNvPr id="30" name="Rectangle 16"/>
        <xdr:cNvSpPr>
          <a:spLocks noChangeArrowheads="1"/>
        </xdr:cNvSpPr>
      </xdr:nvSpPr>
      <xdr:spPr bwMode="auto">
        <a:xfrm>
          <a:off x="4551045" y="13620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316</xdr:row>
      <xdr:rowOff>0</xdr:rowOff>
    </xdr:from>
    <xdr:to>
      <xdr:col>3</xdr:col>
      <xdr:colOff>342900</xdr:colOff>
      <xdr:row>316</xdr:row>
      <xdr:rowOff>28575</xdr:rowOff>
    </xdr:to>
    <xdr:sp macro="" textlink="">
      <xdr:nvSpPr>
        <xdr:cNvPr id="955575" name="Rectangle 2"/>
        <xdr:cNvSpPr>
          <a:spLocks noChangeArrowheads="1"/>
        </xdr:cNvSpPr>
      </xdr:nvSpPr>
      <xdr:spPr bwMode="auto">
        <a:xfrm>
          <a:off x="4667250" y="793718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316</xdr:row>
      <xdr:rowOff>0</xdr:rowOff>
    </xdr:from>
    <xdr:to>
      <xdr:col>5</xdr:col>
      <xdr:colOff>0</xdr:colOff>
      <xdr:row>316</xdr:row>
      <xdr:rowOff>28575</xdr:rowOff>
    </xdr:to>
    <xdr:sp macro="" textlink="">
      <xdr:nvSpPr>
        <xdr:cNvPr id="955576" name="Rectangle 3"/>
        <xdr:cNvSpPr>
          <a:spLocks noChangeArrowheads="1"/>
        </xdr:cNvSpPr>
      </xdr:nvSpPr>
      <xdr:spPr bwMode="auto">
        <a:xfrm>
          <a:off x="5029200" y="793718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316</xdr:row>
      <xdr:rowOff>0</xdr:rowOff>
    </xdr:from>
    <xdr:ext cx="0" cy="157854"/>
    <xdr:sp macro="" textlink="">
      <xdr:nvSpPr>
        <xdr:cNvPr id="54" name="Rectangle 4"/>
        <xdr:cNvSpPr>
          <a:spLocks noChangeArrowheads="1"/>
        </xdr:cNvSpPr>
      </xdr:nvSpPr>
      <xdr:spPr bwMode="auto">
        <a:xfrm>
          <a:off x="5057775" y="7933372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0" cy="186354"/>
    <xdr:sp macro="" textlink="">
      <xdr:nvSpPr>
        <xdr:cNvPr id="55" name="Rectangle 5"/>
        <xdr:cNvSpPr>
          <a:spLocks noChangeArrowheads="1"/>
        </xdr:cNvSpPr>
      </xdr:nvSpPr>
      <xdr:spPr bwMode="auto">
        <a:xfrm>
          <a:off x="1085850" y="7933372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0" cy="157854"/>
    <xdr:sp macro="" textlink="">
      <xdr:nvSpPr>
        <xdr:cNvPr id="57" name="Rectangle 7"/>
        <xdr:cNvSpPr>
          <a:spLocks noChangeArrowheads="1"/>
        </xdr:cNvSpPr>
      </xdr:nvSpPr>
      <xdr:spPr bwMode="auto">
        <a:xfrm>
          <a:off x="4371975" y="7933372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0" cy="186354"/>
    <xdr:sp macro="" textlink="">
      <xdr:nvSpPr>
        <xdr:cNvPr id="59" name="Rectangle 9"/>
        <xdr:cNvSpPr>
          <a:spLocks noChangeArrowheads="1"/>
        </xdr:cNvSpPr>
      </xdr:nvSpPr>
      <xdr:spPr bwMode="auto">
        <a:xfrm>
          <a:off x="4371975" y="7933372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316</xdr:row>
      <xdr:rowOff>0</xdr:rowOff>
    </xdr:from>
    <xdr:ext cx="0" cy="157854"/>
    <xdr:sp macro="" textlink="">
      <xdr:nvSpPr>
        <xdr:cNvPr id="60" name="Rectangle 10"/>
        <xdr:cNvSpPr>
          <a:spLocks noChangeArrowheads="1"/>
        </xdr:cNvSpPr>
      </xdr:nvSpPr>
      <xdr:spPr bwMode="auto">
        <a:xfrm>
          <a:off x="4665345" y="7933372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316</xdr:row>
      <xdr:rowOff>0</xdr:rowOff>
    </xdr:from>
    <xdr:ext cx="0" cy="210891"/>
    <xdr:sp macro="" textlink="">
      <xdr:nvSpPr>
        <xdr:cNvPr id="61" name="Rectangle 11"/>
        <xdr:cNvSpPr>
          <a:spLocks noChangeArrowheads="1"/>
        </xdr:cNvSpPr>
      </xdr:nvSpPr>
      <xdr:spPr bwMode="auto">
        <a:xfrm>
          <a:off x="104775" y="7933372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316</xdr:row>
      <xdr:rowOff>0</xdr:rowOff>
    </xdr:from>
    <xdr:ext cx="0" cy="186354"/>
    <xdr:sp macro="" textlink="">
      <xdr:nvSpPr>
        <xdr:cNvPr id="62" name="Rectangle 12"/>
        <xdr:cNvSpPr>
          <a:spLocks noChangeArrowheads="1"/>
        </xdr:cNvSpPr>
      </xdr:nvSpPr>
      <xdr:spPr bwMode="auto">
        <a:xfrm>
          <a:off x="4551045" y="7933372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316</xdr:row>
      <xdr:rowOff>0</xdr:rowOff>
    </xdr:from>
    <xdr:to>
      <xdr:col>3</xdr:col>
      <xdr:colOff>342900</xdr:colOff>
      <xdr:row>316</xdr:row>
      <xdr:rowOff>28575</xdr:rowOff>
    </xdr:to>
    <xdr:sp macro="" textlink="">
      <xdr:nvSpPr>
        <xdr:cNvPr id="955584" name="Rectangle 13"/>
        <xdr:cNvSpPr>
          <a:spLocks noChangeArrowheads="1"/>
        </xdr:cNvSpPr>
      </xdr:nvSpPr>
      <xdr:spPr bwMode="auto">
        <a:xfrm>
          <a:off x="4667250" y="7937182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316</xdr:row>
      <xdr:rowOff>0</xdr:rowOff>
    </xdr:from>
    <xdr:to>
      <xdr:col>5</xdr:col>
      <xdr:colOff>0</xdr:colOff>
      <xdr:row>316</xdr:row>
      <xdr:rowOff>28575</xdr:rowOff>
    </xdr:to>
    <xdr:sp macro="" textlink="">
      <xdr:nvSpPr>
        <xdr:cNvPr id="955585" name="Rectangle 14"/>
        <xdr:cNvSpPr>
          <a:spLocks noChangeArrowheads="1"/>
        </xdr:cNvSpPr>
      </xdr:nvSpPr>
      <xdr:spPr bwMode="auto">
        <a:xfrm>
          <a:off x="5029200" y="793718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316</xdr:row>
      <xdr:rowOff>0</xdr:rowOff>
    </xdr:from>
    <xdr:ext cx="0" cy="157854"/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5057775" y="7933372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316</xdr:row>
      <xdr:rowOff>0</xdr:rowOff>
    </xdr:from>
    <xdr:ext cx="0" cy="186354"/>
    <xdr:sp macro="" textlink="">
      <xdr:nvSpPr>
        <xdr:cNvPr id="66" name="Rectangle 16"/>
        <xdr:cNvSpPr>
          <a:spLocks noChangeArrowheads="1"/>
        </xdr:cNvSpPr>
      </xdr:nvSpPr>
      <xdr:spPr bwMode="auto">
        <a:xfrm>
          <a:off x="1085850" y="7933372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0" cy="157854"/>
    <xdr:sp macro="" textlink="">
      <xdr:nvSpPr>
        <xdr:cNvPr id="68" name="Rectangle 18"/>
        <xdr:cNvSpPr>
          <a:spLocks noChangeArrowheads="1"/>
        </xdr:cNvSpPr>
      </xdr:nvSpPr>
      <xdr:spPr bwMode="auto">
        <a:xfrm>
          <a:off x="4371975" y="7933372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316</xdr:row>
      <xdr:rowOff>0</xdr:rowOff>
    </xdr:from>
    <xdr:ext cx="0" cy="186354"/>
    <xdr:sp macro="" textlink="">
      <xdr:nvSpPr>
        <xdr:cNvPr id="70" name="Rectangle 20"/>
        <xdr:cNvSpPr>
          <a:spLocks noChangeArrowheads="1"/>
        </xdr:cNvSpPr>
      </xdr:nvSpPr>
      <xdr:spPr bwMode="auto">
        <a:xfrm>
          <a:off x="4371975" y="7933372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316</xdr:row>
      <xdr:rowOff>0</xdr:rowOff>
    </xdr:from>
    <xdr:ext cx="0" cy="157854"/>
    <xdr:sp macro="" textlink="">
      <xdr:nvSpPr>
        <xdr:cNvPr id="71" name="Rectangle 21"/>
        <xdr:cNvSpPr>
          <a:spLocks noChangeArrowheads="1"/>
        </xdr:cNvSpPr>
      </xdr:nvSpPr>
      <xdr:spPr bwMode="auto">
        <a:xfrm>
          <a:off x="4665345" y="7933372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316</xdr:row>
      <xdr:rowOff>0</xdr:rowOff>
    </xdr:from>
    <xdr:ext cx="0" cy="210891"/>
    <xdr:sp macro="" textlink="">
      <xdr:nvSpPr>
        <xdr:cNvPr id="72" name="Rectangle 22"/>
        <xdr:cNvSpPr>
          <a:spLocks noChangeArrowheads="1"/>
        </xdr:cNvSpPr>
      </xdr:nvSpPr>
      <xdr:spPr bwMode="auto">
        <a:xfrm>
          <a:off x="104775" y="7933372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316</xdr:row>
      <xdr:rowOff>0</xdr:rowOff>
    </xdr:from>
    <xdr:ext cx="0" cy="186354"/>
    <xdr:sp macro="" textlink="">
      <xdr:nvSpPr>
        <xdr:cNvPr id="73" name="Rectangle 23"/>
        <xdr:cNvSpPr>
          <a:spLocks noChangeArrowheads="1"/>
        </xdr:cNvSpPr>
      </xdr:nvSpPr>
      <xdr:spPr bwMode="auto">
        <a:xfrm>
          <a:off x="4551045" y="7933372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308</xdr:row>
      <xdr:rowOff>0</xdr:rowOff>
    </xdr:from>
    <xdr:to>
      <xdr:col>3</xdr:col>
      <xdr:colOff>342900</xdr:colOff>
      <xdr:row>308</xdr:row>
      <xdr:rowOff>28575</xdr:rowOff>
    </xdr:to>
    <xdr:sp macro="" textlink="">
      <xdr:nvSpPr>
        <xdr:cNvPr id="955593" name="Rectangle 2"/>
        <xdr:cNvSpPr>
          <a:spLocks noChangeArrowheads="1"/>
        </xdr:cNvSpPr>
      </xdr:nvSpPr>
      <xdr:spPr bwMode="auto">
        <a:xfrm>
          <a:off x="4667250" y="77828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308</xdr:row>
      <xdr:rowOff>0</xdr:rowOff>
    </xdr:from>
    <xdr:to>
      <xdr:col>5</xdr:col>
      <xdr:colOff>0</xdr:colOff>
      <xdr:row>308</xdr:row>
      <xdr:rowOff>28575</xdr:rowOff>
    </xdr:to>
    <xdr:sp macro="" textlink="">
      <xdr:nvSpPr>
        <xdr:cNvPr id="955594" name="Rectangle 3"/>
        <xdr:cNvSpPr>
          <a:spLocks noChangeArrowheads="1"/>
        </xdr:cNvSpPr>
      </xdr:nvSpPr>
      <xdr:spPr bwMode="auto">
        <a:xfrm>
          <a:off x="5029200" y="778287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308</xdr:row>
      <xdr:rowOff>0</xdr:rowOff>
    </xdr:from>
    <xdr:ext cx="0" cy="157854"/>
    <xdr:sp macro="" textlink="">
      <xdr:nvSpPr>
        <xdr:cNvPr id="77" name="Rectangle 4"/>
        <xdr:cNvSpPr>
          <a:spLocks noChangeArrowheads="1"/>
        </xdr:cNvSpPr>
      </xdr:nvSpPr>
      <xdr:spPr bwMode="auto">
        <a:xfrm>
          <a:off x="5057775" y="77790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308</xdr:row>
      <xdr:rowOff>0</xdr:rowOff>
    </xdr:from>
    <xdr:ext cx="0" cy="186354"/>
    <xdr:sp macro="" textlink="">
      <xdr:nvSpPr>
        <xdr:cNvPr id="78" name="Rectangle 5"/>
        <xdr:cNvSpPr>
          <a:spLocks noChangeArrowheads="1"/>
        </xdr:cNvSpPr>
      </xdr:nvSpPr>
      <xdr:spPr bwMode="auto">
        <a:xfrm>
          <a:off x="1085850" y="777906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0" cy="157854"/>
    <xdr:sp macro="" textlink="">
      <xdr:nvSpPr>
        <xdr:cNvPr id="80" name="Rectangle 7"/>
        <xdr:cNvSpPr>
          <a:spLocks noChangeArrowheads="1"/>
        </xdr:cNvSpPr>
      </xdr:nvSpPr>
      <xdr:spPr bwMode="auto">
        <a:xfrm>
          <a:off x="4371975" y="77790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0" cy="186354"/>
    <xdr:sp macro="" textlink="">
      <xdr:nvSpPr>
        <xdr:cNvPr id="82" name="Rectangle 9"/>
        <xdr:cNvSpPr>
          <a:spLocks noChangeArrowheads="1"/>
        </xdr:cNvSpPr>
      </xdr:nvSpPr>
      <xdr:spPr bwMode="auto">
        <a:xfrm>
          <a:off x="4371975" y="777906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308</xdr:row>
      <xdr:rowOff>0</xdr:rowOff>
    </xdr:from>
    <xdr:ext cx="0" cy="157854"/>
    <xdr:sp macro="" textlink="">
      <xdr:nvSpPr>
        <xdr:cNvPr id="83" name="Rectangle 10"/>
        <xdr:cNvSpPr>
          <a:spLocks noChangeArrowheads="1"/>
        </xdr:cNvSpPr>
      </xdr:nvSpPr>
      <xdr:spPr bwMode="auto">
        <a:xfrm>
          <a:off x="4665345" y="77790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308</xdr:row>
      <xdr:rowOff>0</xdr:rowOff>
    </xdr:from>
    <xdr:ext cx="0" cy="210891"/>
    <xdr:sp macro="" textlink="">
      <xdr:nvSpPr>
        <xdr:cNvPr id="84" name="Rectangle 11"/>
        <xdr:cNvSpPr>
          <a:spLocks noChangeArrowheads="1"/>
        </xdr:cNvSpPr>
      </xdr:nvSpPr>
      <xdr:spPr bwMode="auto">
        <a:xfrm>
          <a:off x="104775" y="7779067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308</xdr:row>
      <xdr:rowOff>0</xdr:rowOff>
    </xdr:from>
    <xdr:ext cx="0" cy="186354"/>
    <xdr:sp macro="" textlink="">
      <xdr:nvSpPr>
        <xdr:cNvPr id="85" name="Rectangle 12"/>
        <xdr:cNvSpPr>
          <a:spLocks noChangeArrowheads="1"/>
        </xdr:cNvSpPr>
      </xdr:nvSpPr>
      <xdr:spPr bwMode="auto">
        <a:xfrm>
          <a:off x="4551045" y="777906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308</xdr:row>
      <xdr:rowOff>0</xdr:rowOff>
    </xdr:from>
    <xdr:to>
      <xdr:col>3</xdr:col>
      <xdr:colOff>342900</xdr:colOff>
      <xdr:row>308</xdr:row>
      <xdr:rowOff>28575</xdr:rowOff>
    </xdr:to>
    <xdr:sp macro="" textlink="">
      <xdr:nvSpPr>
        <xdr:cNvPr id="955602" name="Rectangle 13"/>
        <xdr:cNvSpPr>
          <a:spLocks noChangeArrowheads="1"/>
        </xdr:cNvSpPr>
      </xdr:nvSpPr>
      <xdr:spPr bwMode="auto">
        <a:xfrm>
          <a:off x="4667250" y="77828775"/>
          <a:ext cx="476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308</xdr:row>
      <xdr:rowOff>0</xdr:rowOff>
    </xdr:from>
    <xdr:to>
      <xdr:col>5</xdr:col>
      <xdr:colOff>0</xdr:colOff>
      <xdr:row>308</xdr:row>
      <xdr:rowOff>28575</xdr:rowOff>
    </xdr:to>
    <xdr:sp macro="" textlink="">
      <xdr:nvSpPr>
        <xdr:cNvPr id="955603" name="Rectangle 14"/>
        <xdr:cNvSpPr>
          <a:spLocks noChangeArrowheads="1"/>
        </xdr:cNvSpPr>
      </xdr:nvSpPr>
      <xdr:spPr bwMode="auto">
        <a:xfrm>
          <a:off x="5029200" y="778287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308</xdr:row>
      <xdr:rowOff>0</xdr:rowOff>
    </xdr:from>
    <xdr:ext cx="0" cy="157854"/>
    <xdr:sp macro="" textlink="">
      <xdr:nvSpPr>
        <xdr:cNvPr id="88" name="Rectangle 15"/>
        <xdr:cNvSpPr>
          <a:spLocks noChangeArrowheads="1"/>
        </xdr:cNvSpPr>
      </xdr:nvSpPr>
      <xdr:spPr bwMode="auto">
        <a:xfrm>
          <a:off x="5057775" y="77790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0</xdr:colOff>
      <xdr:row>308</xdr:row>
      <xdr:rowOff>0</xdr:rowOff>
    </xdr:from>
    <xdr:ext cx="0" cy="186354"/>
    <xdr:sp macro="" textlink="">
      <xdr:nvSpPr>
        <xdr:cNvPr id="89" name="Rectangle 16"/>
        <xdr:cNvSpPr>
          <a:spLocks noChangeArrowheads="1"/>
        </xdr:cNvSpPr>
      </xdr:nvSpPr>
      <xdr:spPr bwMode="auto">
        <a:xfrm>
          <a:off x="1085850" y="777906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0" cy="157854"/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4371975" y="77790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308</xdr:row>
      <xdr:rowOff>0</xdr:rowOff>
    </xdr:from>
    <xdr:ext cx="0" cy="186354"/>
    <xdr:sp macro="" textlink="">
      <xdr:nvSpPr>
        <xdr:cNvPr id="93" name="Rectangle 20"/>
        <xdr:cNvSpPr>
          <a:spLocks noChangeArrowheads="1"/>
        </xdr:cNvSpPr>
      </xdr:nvSpPr>
      <xdr:spPr bwMode="auto">
        <a:xfrm>
          <a:off x="4371975" y="777906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308</xdr:row>
      <xdr:rowOff>0</xdr:rowOff>
    </xdr:from>
    <xdr:ext cx="0" cy="157854"/>
    <xdr:sp macro="" textlink="">
      <xdr:nvSpPr>
        <xdr:cNvPr id="94" name="Rectangle 21"/>
        <xdr:cNvSpPr>
          <a:spLocks noChangeArrowheads="1"/>
        </xdr:cNvSpPr>
      </xdr:nvSpPr>
      <xdr:spPr bwMode="auto">
        <a:xfrm>
          <a:off x="4665345" y="77790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104775</xdr:colOff>
      <xdr:row>308</xdr:row>
      <xdr:rowOff>0</xdr:rowOff>
    </xdr:from>
    <xdr:ext cx="0" cy="210891"/>
    <xdr:sp macro="" textlink="">
      <xdr:nvSpPr>
        <xdr:cNvPr id="95" name="Rectangle 22"/>
        <xdr:cNvSpPr>
          <a:spLocks noChangeArrowheads="1"/>
        </xdr:cNvSpPr>
      </xdr:nvSpPr>
      <xdr:spPr bwMode="auto">
        <a:xfrm>
          <a:off x="104775" y="77790675"/>
          <a:ext cx="46295" cy="19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3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179070</xdr:colOff>
      <xdr:row>308</xdr:row>
      <xdr:rowOff>0</xdr:rowOff>
    </xdr:from>
    <xdr:ext cx="0" cy="186354"/>
    <xdr:sp macro="" textlink="">
      <xdr:nvSpPr>
        <xdr:cNvPr id="96" name="Rectangle 23"/>
        <xdr:cNvSpPr>
          <a:spLocks noChangeArrowheads="1"/>
        </xdr:cNvSpPr>
      </xdr:nvSpPr>
      <xdr:spPr bwMode="auto">
        <a:xfrm>
          <a:off x="4551045" y="77790675"/>
          <a:ext cx="42769" cy="177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2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55611" name="Rectangle 25"/>
        <xdr:cNvSpPr>
          <a:spLocks noChangeArrowheads="1"/>
        </xdr:cNvSpPr>
      </xdr:nvSpPr>
      <xdr:spPr bwMode="auto">
        <a:xfrm>
          <a:off x="4667250" y="66675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5</xdr:col>
      <xdr:colOff>0</xdr:colOff>
      <xdr:row>0</xdr:row>
      <xdr:rowOff>190500</xdr:rowOff>
    </xdr:to>
    <xdr:sp macro="" textlink="">
      <xdr:nvSpPr>
        <xdr:cNvPr id="955612" name="Rectangle 26"/>
        <xdr:cNvSpPr>
          <a:spLocks noChangeArrowheads="1"/>
        </xdr:cNvSpPr>
      </xdr:nvSpPr>
      <xdr:spPr bwMode="auto">
        <a:xfrm>
          <a:off x="5029200" y="6667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97" name="Rectangle 27"/>
        <xdr:cNvSpPr>
          <a:spLocks noChangeArrowheads="1"/>
        </xdr:cNvSpPr>
      </xdr:nvSpPr>
      <xdr:spPr bwMode="auto">
        <a:xfrm>
          <a:off x="52673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98" name="Rectangle 29"/>
        <xdr:cNvSpPr>
          <a:spLocks noChangeArrowheads="1"/>
        </xdr:cNvSpPr>
      </xdr:nvSpPr>
      <xdr:spPr bwMode="auto">
        <a:xfrm>
          <a:off x="432435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99" name="Rectangle 31"/>
        <xdr:cNvSpPr>
          <a:spLocks noChangeArrowheads="1"/>
        </xdr:cNvSpPr>
      </xdr:nvSpPr>
      <xdr:spPr bwMode="auto">
        <a:xfrm>
          <a:off x="461772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55616" name="Rectangle 34"/>
        <xdr:cNvSpPr>
          <a:spLocks noChangeArrowheads="1"/>
        </xdr:cNvSpPr>
      </xdr:nvSpPr>
      <xdr:spPr bwMode="auto">
        <a:xfrm>
          <a:off x="4667250" y="66675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5</xdr:col>
      <xdr:colOff>0</xdr:colOff>
      <xdr:row>0</xdr:row>
      <xdr:rowOff>190500</xdr:rowOff>
    </xdr:to>
    <xdr:sp macro="" textlink="">
      <xdr:nvSpPr>
        <xdr:cNvPr id="955617" name="Rectangle 35"/>
        <xdr:cNvSpPr>
          <a:spLocks noChangeArrowheads="1"/>
        </xdr:cNvSpPr>
      </xdr:nvSpPr>
      <xdr:spPr bwMode="auto">
        <a:xfrm>
          <a:off x="5029200" y="6667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102" name="Rectangle 36"/>
        <xdr:cNvSpPr>
          <a:spLocks noChangeArrowheads="1"/>
        </xdr:cNvSpPr>
      </xdr:nvSpPr>
      <xdr:spPr bwMode="auto">
        <a:xfrm>
          <a:off x="52673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103" name="Rectangle 39"/>
        <xdr:cNvSpPr>
          <a:spLocks noChangeArrowheads="1"/>
        </xdr:cNvSpPr>
      </xdr:nvSpPr>
      <xdr:spPr bwMode="auto">
        <a:xfrm>
          <a:off x="432435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104" name="Rectangle 41"/>
        <xdr:cNvSpPr>
          <a:spLocks noChangeArrowheads="1"/>
        </xdr:cNvSpPr>
      </xdr:nvSpPr>
      <xdr:spPr bwMode="auto">
        <a:xfrm>
          <a:off x="461772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55621" name="Rectangle 44"/>
        <xdr:cNvSpPr>
          <a:spLocks noChangeArrowheads="1"/>
        </xdr:cNvSpPr>
      </xdr:nvSpPr>
      <xdr:spPr bwMode="auto">
        <a:xfrm>
          <a:off x="4667250" y="66675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66675</xdr:rowOff>
    </xdr:from>
    <xdr:to>
      <xdr:col>6</xdr:col>
      <xdr:colOff>0</xdr:colOff>
      <xdr:row>0</xdr:row>
      <xdr:rowOff>190500</xdr:rowOff>
    </xdr:to>
    <xdr:sp macro="" textlink="">
      <xdr:nvSpPr>
        <xdr:cNvPr id="955622" name="Rectangle 45"/>
        <xdr:cNvSpPr>
          <a:spLocks noChangeArrowheads="1"/>
        </xdr:cNvSpPr>
      </xdr:nvSpPr>
      <xdr:spPr bwMode="auto">
        <a:xfrm>
          <a:off x="5857875" y="66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0</xdr:row>
      <xdr:rowOff>66675</xdr:rowOff>
    </xdr:from>
    <xdr:ext cx="0" cy="157854"/>
    <xdr:sp macro="" textlink="">
      <xdr:nvSpPr>
        <xdr:cNvPr id="107" name="Rectangle 46"/>
        <xdr:cNvSpPr>
          <a:spLocks noChangeArrowheads="1"/>
        </xdr:cNvSpPr>
      </xdr:nvSpPr>
      <xdr:spPr bwMode="auto">
        <a:xfrm>
          <a:off x="598170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108" name="Rectangle 49"/>
        <xdr:cNvSpPr>
          <a:spLocks noChangeArrowheads="1"/>
        </xdr:cNvSpPr>
      </xdr:nvSpPr>
      <xdr:spPr bwMode="auto">
        <a:xfrm>
          <a:off x="432435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109" name="Rectangle 51"/>
        <xdr:cNvSpPr>
          <a:spLocks noChangeArrowheads="1"/>
        </xdr:cNvSpPr>
      </xdr:nvSpPr>
      <xdr:spPr bwMode="auto">
        <a:xfrm>
          <a:off x="461772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55626" name="Rectangle 25"/>
        <xdr:cNvSpPr>
          <a:spLocks noChangeArrowheads="1"/>
        </xdr:cNvSpPr>
      </xdr:nvSpPr>
      <xdr:spPr bwMode="auto">
        <a:xfrm>
          <a:off x="4667250" y="66675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5</xdr:col>
      <xdr:colOff>0</xdr:colOff>
      <xdr:row>0</xdr:row>
      <xdr:rowOff>190500</xdr:rowOff>
    </xdr:to>
    <xdr:sp macro="" textlink="">
      <xdr:nvSpPr>
        <xdr:cNvPr id="955627" name="Rectangle 26"/>
        <xdr:cNvSpPr>
          <a:spLocks noChangeArrowheads="1"/>
        </xdr:cNvSpPr>
      </xdr:nvSpPr>
      <xdr:spPr bwMode="auto">
        <a:xfrm>
          <a:off x="5029200" y="6667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137" name="Rectangle 27"/>
        <xdr:cNvSpPr>
          <a:spLocks noChangeArrowheads="1"/>
        </xdr:cNvSpPr>
      </xdr:nvSpPr>
      <xdr:spPr bwMode="auto">
        <a:xfrm>
          <a:off x="52673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138" name="Rectangle 29"/>
        <xdr:cNvSpPr>
          <a:spLocks noChangeArrowheads="1"/>
        </xdr:cNvSpPr>
      </xdr:nvSpPr>
      <xdr:spPr bwMode="auto">
        <a:xfrm>
          <a:off x="432435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139" name="Rectangle 31"/>
        <xdr:cNvSpPr>
          <a:spLocks noChangeArrowheads="1"/>
        </xdr:cNvSpPr>
      </xdr:nvSpPr>
      <xdr:spPr bwMode="auto">
        <a:xfrm>
          <a:off x="461772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55631" name="Rectangle 34"/>
        <xdr:cNvSpPr>
          <a:spLocks noChangeArrowheads="1"/>
        </xdr:cNvSpPr>
      </xdr:nvSpPr>
      <xdr:spPr bwMode="auto">
        <a:xfrm>
          <a:off x="4667250" y="66675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5</xdr:col>
      <xdr:colOff>0</xdr:colOff>
      <xdr:row>0</xdr:row>
      <xdr:rowOff>190500</xdr:rowOff>
    </xdr:to>
    <xdr:sp macro="" textlink="">
      <xdr:nvSpPr>
        <xdr:cNvPr id="955632" name="Rectangle 35"/>
        <xdr:cNvSpPr>
          <a:spLocks noChangeArrowheads="1"/>
        </xdr:cNvSpPr>
      </xdr:nvSpPr>
      <xdr:spPr bwMode="auto">
        <a:xfrm>
          <a:off x="5029200" y="66675"/>
          <a:ext cx="285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142" name="Rectangle 36"/>
        <xdr:cNvSpPr>
          <a:spLocks noChangeArrowheads="1"/>
        </xdr:cNvSpPr>
      </xdr:nvSpPr>
      <xdr:spPr bwMode="auto">
        <a:xfrm>
          <a:off x="52673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143" name="Rectangle 39"/>
        <xdr:cNvSpPr>
          <a:spLocks noChangeArrowheads="1"/>
        </xdr:cNvSpPr>
      </xdr:nvSpPr>
      <xdr:spPr bwMode="auto">
        <a:xfrm>
          <a:off x="432435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144" name="Rectangle 41"/>
        <xdr:cNvSpPr>
          <a:spLocks noChangeArrowheads="1"/>
        </xdr:cNvSpPr>
      </xdr:nvSpPr>
      <xdr:spPr bwMode="auto">
        <a:xfrm>
          <a:off x="461772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55636" name="Rectangle 44"/>
        <xdr:cNvSpPr>
          <a:spLocks noChangeArrowheads="1"/>
        </xdr:cNvSpPr>
      </xdr:nvSpPr>
      <xdr:spPr bwMode="auto">
        <a:xfrm>
          <a:off x="4667250" y="66675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66675</xdr:rowOff>
    </xdr:from>
    <xdr:to>
      <xdr:col>6</xdr:col>
      <xdr:colOff>0</xdr:colOff>
      <xdr:row>0</xdr:row>
      <xdr:rowOff>190500</xdr:rowOff>
    </xdr:to>
    <xdr:sp macro="" textlink="">
      <xdr:nvSpPr>
        <xdr:cNvPr id="955637" name="Rectangle 45"/>
        <xdr:cNvSpPr>
          <a:spLocks noChangeArrowheads="1"/>
        </xdr:cNvSpPr>
      </xdr:nvSpPr>
      <xdr:spPr bwMode="auto">
        <a:xfrm>
          <a:off x="5857875" y="66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0</xdr:row>
      <xdr:rowOff>66675</xdr:rowOff>
    </xdr:from>
    <xdr:ext cx="0" cy="157854"/>
    <xdr:sp macro="" textlink="">
      <xdr:nvSpPr>
        <xdr:cNvPr id="147" name="Rectangle 46"/>
        <xdr:cNvSpPr>
          <a:spLocks noChangeArrowheads="1"/>
        </xdr:cNvSpPr>
      </xdr:nvSpPr>
      <xdr:spPr bwMode="auto">
        <a:xfrm>
          <a:off x="598170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148" name="Rectangle 49"/>
        <xdr:cNvSpPr>
          <a:spLocks noChangeArrowheads="1"/>
        </xdr:cNvSpPr>
      </xdr:nvSpPr>
      <xdr:spPr bwMode="auto">
        <a:xfrm>
          <a:off x="432435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149" name="Rectangle 51"/>
        <xdr:cNvSpPr>
          <a:spLocks noChangeArrowheads="1"/>
        </xdr:cNvSpPr>
      </xdr:nvSpPr>
      <xdr:spPr bwMode="auto">
        <a:xfrm>
          <a:off x="461772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552450</xdr:colOff>
      <xdr:row>0</xdr:row>
      <xdr:rowOff>104775</xdr:rowOff>
    </xdr:from>
    <xdr:to>
      <xdr:col>7</xdr:col>
      <xdr:colOff>123825</xdr:colOff>
      <xdr:row>0</xdr:row>
      <xdr:rowOff>1114425</xdr:rowOff>
    </xdr:to>
    <xdr:grpSp>
      <xdr:nvGrpSpPr>
        <xdr:cNvPr id="955641" name="Group 73"/>
        <xdr:cNvGrpSpPr>
          <a:grpSpLocks/>
        </xdr:cNvGrpSpPr>
      </xdr:nvGrpSpPr>
      <xdr:grpSpPr bwMode="auto">
        <a:xfrm>
          <a:off x="828675" y="104775"/>
          <a:ext cx="6019800" cy="1009650"/>
          <a:chOff x="74" y="18"/>
          <a:chExt cx="601" cy="95"/>
        </a:xfrm>
      </xdr:grpSpPr>
      <xdr:sp macro="" textlink="">
        <xdr:nvSpPr>
          <xdr:cNvPr id="151" name="Rectangle 74"/>
          <xdr:cNvSpPr>
            <a:spLocks noChangeArrowheads="1"/>
          </xdr:cNvSpPr>
        </xdr:nvSpPr>
        <xdr:spPr bwMode="auto">
          <a:xfrm>
            <a:off x="74" y="18"/>
            <a:ext cx="48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vi-VN" sz="1800" b="0" i="0" strike="noStrike">
                <a:solidFill>
                  <a:srgbClr val="000000"/>
                </a:solidFill>
              </a:rPr>
              <a:t> NHÀ XUẤT BẢN GIÁO DỤC VIỆT NAM</a:t>
            </a:r>
          </a:p>
        </xdr:txBody>
      </xdr:sp>
      <xdr:sp macro="" textlink="">
        <xdr:nvSpPr>
          <xdr:cNvPr id="152" name="Rectangle 75"/>
          <xdr:cNvSpPr>
            <a:spLocks noChangeArrowheads="1"/>
          </xdr:cNvSpPr>
        </xdr:nvSpPr>
        <xdr:spPr bwMode="auto">
          <a:xfrm>
            <a:off x="77" y="44"/>
            <a:ext cx="598" cy="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vi-VN" sz="1100" b="0" i="0" strike="noStrike">
                <a:solidFill>
                  <a:srgbClr val="000000"/>
                </a:solidFill>
              </a:rPr>
              <a:t> </a:t>
            </a:r>
            <a:r>
              <a:rPr lang="en-US" sz="14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CÔNG</a:t>
            </a:r>
            <a:r>
              <a:rPr lang="en-US" sz="1400" b="1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TY CP BẢN ĐỒ VÀ TRANH ẢNH GIÁO DỤC</a:t>
            </a:r>
            <a:endParaRPr lang="vi-VN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Địa chỉ: Số 45 - Phố Hàng Chuối - Quận Hai Bà Trưng - Thành phố Hà Nội; </a:t>
            </a:r>
          </a:p>
          <a:p>
            <a:pPr algn="l" rtl="0">
              <a:defRPr sz="1000"/>
            </a:pP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Điện thoại: (0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4) 39716096 - 39711146; Fax: (0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4) 39718847;  Website: www.bandotranhanh.vn</a:t>
            </a:r>
            <a:endParaRPr lang="en-U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Tài khoản : </a:t>
            </a:r>
            <a:r>
              <a:rPr lang="en-US" sz="1000" b="0" i="0">
                <a:latin typeface="Arial" pitchFamily="34" charset="0"/>
                <a:ea typeface="+mn-ea"/>
                <a:cs typeface="Arial" pitchFamily="34" charset="0"/>
              </a:rPr>
              <a:t>110000000943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- Ngân hàng Công Th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ươ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ng - Hai Bà Tr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ư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ng - Hà Nội</a:t>
            </a:r>
            <a:endParaRPr lang="vi-VN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114300</xdr:colOff>
      <xdr:row>0</xdr:row>
      <xdr:rowOff>1009649</xdr:rowOff>
    </xdr:from>
    <xdr:to>
      <xdr:col>1</xdr:col>
      <xdr:colOff>523875</xdr:colOff>
      <xdr:row>0</xdr:row>
      <xdr:rowOff>1219200</xdr:rowOff>
    </xdr:to>
    <xdr:sp macro="" textlink="">
      <xdr:nvSpPr>
        <xdr:cNvPr id="153" name="WordArt 412"/>
        <xdr:cNvSpPr>
          <a:spLocks noChangeArrowheads="1" noChangeShapeType="1" noTextEdit="1"/>
        </xdr:cNvSpPr>
      </xdr:nvSpPr>
      <xdr:spPr bwMode="auto">
        <a:xfrm>
          <a:off x="114300" y="1009649"/>
          <a:ext cx="676275" cy="2095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ISO 9001:2008</a:t>
          </a:r>
        </a:p>
      </xdr:txBody>
    </xdr:sp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542925</xdr:colOff>
      <xdr:row>0</xdr:row>
      <xdr:rowOff>952500</xdr:rowOff>
    </xdr:to>
    <xdr:pic>
      <xdr:nvPicPr>
        <xdr:cNvPr id="955643" name="Picture 49" descr="LOGO_DUY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7429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85725</xdr:rowOff>
    </xdr:from>
    <xdr:to>
      <xdr:col>7</xdr:col>
      <xdr:colOff>514350</xdr:colOff>
      <xdr:row>0</xdr:row>
      <xdr:rowOff>1095375</xdr:rowOff>
    </xdr:to>
    <xdr:grpSp>
      <xdr:nvGrpSpPr>
        <xdr:cNvPr id="2" name="Group 73"/>
        <xdr:cNvGrpSpPr>
          <a:grpSpLocks/>
        </xdr:cNvGrpSpPr>
      </xdr:nvGrpSpPr>
      <xdr:grpSpPr bwMode="auto">
        <a:xfrm>
          <a:off x="838200" y="85725"/>
          <a:ext cx="6019800" cy="1009650"/>
          <a:chOff x="74" y="18"/>
          <a:chExt cx="601" cy="95"/>
        </a:xfrm>
      </xdr:grpSpPr>
      <xdr:sp macro="" textlink="">
        <xdr:nvSpPr>
          <xdr:cNvPr id="3" name="Rectangle 74"/>
          <xdr:cNvSpPr>
            <a:spLocks noChangeArrowheads="1"/>
          </xdr:cNvSpPr>
        </xdr:nvSpPr>
        <xdr:spPr bwMode="auto">
          <a:xfrm>
            <a:off x="74" y="18"/>
            <a:ext cx="48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vi-VN" sz="1800" b="0" i="0" strike="noStrike">
                <a:solidFill>
                  <a:srgbClr val="000000"/>
                </a:solidFill>
              </a:rPr>
              <a:t> NHÀ XUẤT BẢN GIÁO DỤC VIỆT NAM</a:t>
            </a:r>
          </a:p>
        </xdr:txBody>
      </xdr:sp>
      <xdr:sp macro="" textlink="">
        <xdr:nvSpPr>
          <xdr:cNvPr id="4" name="Rectangle 75"/>
          <xdr:cNvSpPr>
            <a:spLocks noChangeArrowheads="1"/>
          </xdr:cNvSpPr>
        </xdr:nvSpPr>
        <xdr:spPr bwMode="auto">
          <a:xfrm>
            <a:off x="77" y="44"/>
            <a:ext cx="598" cy="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vi-VN" sz="1100" b="0" i="0" strike="noStrike">
                <a:solidFill>
                  <a:srgbClr val="000000"/>
                </a:solidFill>
              </a:rPr>
              <a:t> </a:t>
            </a:r>
            <a:r>
              <a:rPr lang="en-US" sz="14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CÔNG</a:t>
            </a:r>
            <a:r>
              <a:rPr lang="en-US" sz="1400" b="1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TY CP BẢN ĐỒ VÀ TRANH ẢNH GIÁO DỤC</a:t>
            </a:r>
            <a:endParaRPr lang="vi-VN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Địa chỉ: Số 45 - Phố Hàng Chuối - Quận Hai Bà Trưng - Thành phố Hà Nội; </a:t>
            </a:r>
          </a:p>
          <a:p>
            <a:pPr algn="l" rtl="0">
              <a:defRPr sz="1000"/>
            </a:pP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Điện thoại: (0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4) 39716096 - 39711146; Fax: (0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4) 39718847;  Website: www.bandotranhanh.vn</a:t>
            </a:r>
            <a:endParaRPr lang="en-U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Tài khoản : </a:t>
            </a:r>
            <a:r>
              <a:rPr lang="en-US" sz="1000" b="0" i="0">
                <a:latin typeface="Arial" pitchFamily="34" charset="0"/>
                <a:ea typeface="+mn-ea"/>
                <a:cs typeface="Arial" pitchFamily="34" charset="0"/>
              </a:rPr>
              <a:t>110000000943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- Ngân hàng Công Th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ươ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ng - Hai Bà Tr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ư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ng - Hà Nội</a:t>
            </a:r>
            <a:endParaRPr lang="vi-VN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123825</xdr:colOff>
      <xdr:row>0</xdr:row>
      <xdr:rowOff>990599</xdr:rowOff>
    </xdr:from>
    <xdr:to>
      <xdr:col>1</xdr:col>
      <xdr:colOff>514350</xdr:colOff>
      <xdr:row>0</xdr:row>
      <xdr:rowOff>1200150</xdr:rowOff>
    </xdr:to>
    <xdr:sp macro="" textlink="">
      <xdr:nvSpPr>
        <xdr:cNvPr id="5" name="WordArt 412"/>
        <xdr:cNvSpPr>
          <a:spLocks noChangeArrowheads="1" noChangeShapeType="1" noTextEdit="1"/>
        </xdr:cNvSpPr>
      </xdr:nvSpPr>
      <xdr:spPr bwMode="auto">
        <a:xfrm>
          <a:off x="123825" y="990599"/>
          <a:ext cx="685800" cy="20955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ISO 9001:2008</a:t>
          </a:r>
        </a:p>
      </xdr:txBody>
    </xdr:sp>
    <xdr:clientData/>
  </xdr:twoCellAnchor>
  <xdr:twoCellAnchor>
    <xdr:from>
      <xdr:col>0</xdr:col>
      <xdr:colOff>85725</xdr:colOff>
      <xdr:row>0</xdr:row>
      <xdr:rowOff>76200</xdr:rowOff>
    </xdr:from>
    <xdr:to>
      <xdr:col>1</xdr:col>
      <xdr:colOff>533400</xdr:colOff>
      <xdr:row>0</xdr:row>
      <xdr:rowOff>933450</xdr:rowOff>
    </xdr:to>
    <xdr:pic>
      <xdr:nvPicPr>
        <xdr:cNvPr id="6" name="Picture 49" descr="LOGO_DUY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76200"/>
          <a:ext cx="7429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66675</xdr:rowOff>
    </xdr:from>
    <xdr:to>
      <xdr:col>3</xdr:col>
      <xdr:colOff>295275</xdr:colOff>
      <xdr:row>0</xdr:row>
      <xdr:rowOff>285750</xdr:rowOff>
    </xdr:to>
    <xdr:sp macro="" textlink="">
      <xdr:nvSpPr>
        <xdr:cNvPr id="902295" name="Rectangle 19"/>
        <xdr:cNvSpPr>
          <a:spLocks noChangeArrowheads="1"/>
        </xdr:cNvSpPr>
      </xdr:nvSpPr>
      <xdr:spPr bwMode="auto">
        <a:xfrm>
          <a:off x="4772025" y="66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4</xdr:col>
      <xdr:colOff>266700</xdr:colOff>
      <xdr:row>0</xdr:row>
      <xdr:rowOff>285750</xdr:rowOff>
    </xdr:to>
    <xdr:sp macro="" textlink="">
      <xdr:nvSpPr>
        <xdr:cNvPr id="902296" name="Rectangle 20"/>
        <xdr:cNvSpPr>
          <a:spLocks noChangeArrowheads="1"/>
        </xdr:cNvSpPr>
      </xdr:nvSpPr>
      <xdr:spPr bwMode="auto">
        <a:xfrm>
          <a:off x="5105400" y="66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4" name="Rectangle 21"/>
        <xdr:cNvSpPr>
          <a:spLocks noChangeArrowheads="1"/>
        </xdr:cNvSpPr>
      </xdr:nvSpPr>
      <xdr:spPr bwMode="auto">
        <a:xfrm>
          <a:off x="468630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5" name="Rectangle 23"/>
        <xdr:cNvSpPr>
          <a:spLocks noChangeArrowheads="1"/>
        </xdr:cNvSpPr>
      </xdr:nvSpPr>
      <xdr:spPr bwMode="auto">
        <a:xfrm>
          <a:off x="39719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6" name="Rectangle 25"/>
        <xdr:cNvSpPr>
          <a:spLocks noChangeArrowheads="1"/>
        </xdr:cNvSpPr>
      </xdr:nvSpPr>
      <xdr:spPr bwMode="auto">
        <a:xfrm>
          <a:off x="426529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3</xdr:col>
      <xdr:colOff>295275</xdr:colOff>
      <xdr:row>0</xdr:row>
      <xdr:rowOff>285750</xdr:rowOff>
    </xdr:to>
    <xdr:sp macro="" textlink="">
      <xdr:nvSpPr>
        <xdr:cNvPr id="902300" name="Rectangle 28"/>
        <xdr:cNvSpPr>
          <a:spLocks noChangeArrowheads="1"/>
        </xdr:cNvSpPr>
      </xdr:nvSpPr>
      <xdr:spPr bwMode="auto">
        <a:xfrm>
          <a:off x="4772025" y="66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4</xdr:col>
      <xdr:colOff>266700</xdr:colOff>
      <xdr:row>0</xdr:row>
      <xdr:rowOff>285750</xdr:rowOff>
    </xdr:to>
    <xdr:sp macro="" textlink="">
      <xdr:nvSpPr>
        <xdr:cNvPr id="902301" name="Rectangle 29"/>
        <xdr:cNvSpPr>
          <a:spLocks noChangeArrowheads="1"/>
        </xdr:cNvSpPr>
      </xdr:nvSpPr>
      <xdr:spPr bwMode="auto">
        <a:xfrm>
          <a:off x="5105400" y="66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9" name="Rectangle 30"/>
        <xdr:cNvSpPr>
          <a:spLocks noChangeArrowheads="1"/>
        </xdr:cNvSpPr>
      </xdr:nvSpPr>
      <xdr:spPr bwMode="auto">
        <a:xfrm>
          <a:off x="468630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10" name="Rectangle 33"/>
        <xdr:cNvSpPr>
          <a:spLocks noChangeArrowheads="1"/>
        </xdr:cNvSpPr>
      </xdr:nvSpPr>
      <xdr:spPr bwMode="auto">
        <a:xfrm>
          <a:off x="39719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11" name="Rectangle 35"/>
        <xdr:cNvSpPr>
          <a:spLocks noChangeArrowheads="1"/>
        </xdr:cNvSpPr>
      </xdr:nvSpPr>
      <xdr:spPr bwMode="auto">
        <a:xfrm>
          <a:off x="426529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3</xdr:col>
      <xdr:colOff>295275</xdr:colOff>
      <xdr:row>0</xdr:row>
      <xdr:rowOff>285750</xdr:rowOff>
    </xdr:to>
    <xdr:sp macro="" textlink="">
      <xdr:nvSpPr>
        <xdr:cNvPr id="902305" name="Rectangle 38"/>
        <xdr:cNvSpPr>
          <a:spLocks noChangeArrowheads="1"/>
        </xdr:cNvSpPr>
      </xdr:nvSpPr>
      <xdr:spPr bwMode="auto">
        <a:xfrm>
          <a:off x="4772025" y="66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66675</xdr:rowOff>
    </xdr:from>
    <xdr:to>
      <xdr:col>6</xdr:col>
      <xdr:colOff>0</xdr:colOff>
      <xdr:row>0</xdr:row>
      <xdr:rowOff>285750</xdr:rowOff>
    </xdr:to>
    <xdr:sp macro="" textlink="">
      <xdr:nvSpPr>
        <xdr:cNvPr id="902306" name="Rectangle 39"/>
        <xdr:cNvSpPr>
          <a:spLocks noChangeArrowheads="1"/>
        </xdr:cNvSpPr>
      </xdr:nvSpPr>
      <xdr:spPr bwMode="auto">
        <a:xfrm>
          <a:off x="7515225" y="66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0</xdr:row>
      <xdr:rowOff>66675</xdr:rowOff>
    </xdr:from>
    <xdr:ext cx="0" cy="157854"/>
    <xdr:sp macro="" textlink="">
      <xdr:nvSpPr>
        <xdr:cNvPr id="14" name="Rectangle 40"/>
        <xdr:cNvSpPr>
          <a:spLocks noChangeArrowheads="1"/>
        </xdr:cNvSpPr>
      </xdr:nvSpPr>
      <xdr:spPr bwMode="auto">
        <a:xfrm>
          <a:off x="551497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15" name="Rectangle 43"/>
        <xdr:cNvSpPr>
          <a:spLocks noChangeArrowheads="1"/>
        </xdr:cNvSpPr>
      </xdr:nvSpPr>
      <xdr:spPr bwMode="auto">
        <a:xfrm>
          <a:off x="39719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16" name="Rectangle 45"/>
        <xdr:cNvSpPr>
          <a:spLocks noChangeArrowheads="1"/>
        </xdr:cNvSpPr>
      </xdr:nvSpPr>
      <xdr:spPr bwMode="auto">
        <a:xfrm>
          <a:off x="426529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02310" name="Rectangle 25"/>
        <xdr:cNvSpPr>
          <a:spLocks noChangeArrowheads="1"/>
        </xdr:cNvSpPr>
      </xdr:nvSpPr>
      <xdr:spPr bwMode="auto">
        <a:xfrm>
          <a:off x="4772025" y="6667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5</xdr:col>
      <xdr:colOff>0</xdr:colOff>
      <xdr:row>0</xdr:row>
      <xdr:rowOff>190500</xdr:rowOff>
    </xdr:to>
    <xdr:sp macro="" textlink="">
      <xdr:nvSpPr>
        <xdr:cNvPr id="902311" name="Rectangle 26"/>
        <xdr:cNvSpPr>
          <a:spLocks noChangeArrowheads="1"/>
        </xdr:cNvSpPr>
      </xdr:nvSpPr>
      <xdr:spPr bwMode="auto">
        <a:xfrm>
          <a:off x="5105400" y="66675"/>
          <a:ext cx="447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468630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20" name="Rectangle 29"/>
        <xdr:cNvSpPr>
          <a:spLocks noChangeArrowheads="1"/>
        </xdr:cNvSpPr>
      </xdr:nvSpPr>
      <xdr:spPr bwMode="auto">
        <a:xfrm>
          <a:off x="39719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21" name="Rectangle 31"/>
        <xdr:cNvSpPr>
          <a:spLocks noChangeArrowheads="1"/>
        </xdr:cNvSpPr>
      </xdr:nvSpPr>
      <xdr:spPr bwMode="auto">
        <a:xfrm>
          <a:off x="426529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02315" name="Rectangle 34"/>
        <xdr:cNvSpPr>
          <a:spLocks noChangeArrowheads="1"/>
        </xdr:cNvSpPr>
      </xdr:nvSpPr>
      <xdr:spPr bwMode="auto">
        <a:xfrm>
          <a:off x="4772025" y="6667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5</xdr:col>
      <xdr:colOff>0</xdr:colOff>
      <xdr:row>0</xdr:row>
      <xdr:rowOff>190500</xdr:rowOff>
    </xdr:to>
    <xdr:sp macro="" textlink="">
      <xdr:nvSpPr>
        <xdr:cNvPr id="902316" name="Rectangle 35"/>
        <xdr:cNvSpPr>
          <a:spLocks noChangeArrowheads="1"/>
        </xdr:cNvSpPr>
      </xdr:nvSpPr>
      <xdr:spPr bwMode="auto">
        <a:xfrm>
          <a:off x="5105400" y="66675"/>
          <a:ext cx="447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24" name="Rectangle 36"/>
        <xdr:cNvSpPr>
          <a:spLocks noChangeArrowheads="1"/>
        </xdr:cNvSpPr>
      </xdr:nvSpPr>
      <xdr:spPr bwMode="auto">
        <a:xfrm>
          <a:off x="468630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25" name="Rectangle 39"/>
        <xdr:cNvSpPr>
          <a:spLocks noChangeArrowheads="1"/>
        </xdr:cNvSpPr>
      </xdr:nvSpPr>
      <xdr:spPr bwMode="auto">
        <a:xfrm>
          <a:off x="39719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26" name="Rectangle 41"/>
        <xdr:cNvSpPr>
          <a:spLocks noChangeArrowheads="1"/>
        </xdr:cNvSpPr>
      </xdr:nvSpPr>
      <xdr:spPr bwMode="auto">
        <a:xfrm>
          <a:off x="426529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02320" name="Rectangle 44"/>
        <xdr:cNvSpPr>
          <a:spLocks noChangeArrowheads="1"/>
        </xdr:cNvSpPr>
      </xdr:nvSpPr>
      <xdr:spPr bwMode="auto">
        <a:xfrm>
          <a:off x="4772025" y="6667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66675</xdr:rowOff>
    </xdr:from>
    <xdr:to>
      <xdr:col>6</xdr:col>
      <xdr:colOff>0</xdr:colOff>
      <xdr:row>0</xdr:row>
      <xdr:rowOff>190500</xdr:rowOff>
    </xdr:to>
    <xdr:sp macro="" textlink="">
      <xdr:nvSpPr>
        <xdr:cNvPr id="902321" name="Rectangle 45"/>
        <xdr:cNvSpPr>
          <a:spLocks noChangeArrowheads="1"/>
        </xdr:cNvSpPr>
      </xdr:nvSpPr>
      <xdr:spPr bwMode="auto">
        <a:xfrm>
          <a:off x="7515225" y="66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0</xdr:row>
      <xdr:rowOff>66675</xdr:rowOff>
    </xdr:from>
    <xdr:ext cx="0" cy="157854"/>
    <xdr:sp macro="" textlink="">
      <xdr:nvSpPr>
        <xdr:cNvPr id="29" name="Rectangle 46"/>
        <xdr:cNvSpPr>
          <a:spLocks noChangeArrowheads="1"/>
        </xdr:cNvSpPr>
      </xdr:nvSpPr>
      <xdr:spPr bwMode="auto">
        <a:xfrm>
          <a:off x="551497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30" name="Rectangle 49"/>
        <xdr:cNvSpPr>
          <a:spLocks noChangeArrowheads="1"/>
        </xdr:cNvSpPr>
      </xdr:nvSpPr>
      <xdr:spPr bwMode="auto">
        <a:xfrm>
          <a:off x="39719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31" name="Rectangle 51"/>
        <xdr:cNvSpPr>
          <a:spLocks noChangeArrowheads="1"/>
        </xdr:cNvSpPr>
      </xdr:nvSpPr>
      <xdr:spPr bwMode="auto">
        <a:xfrm>
          <a:off x="426529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02325" name="Rectangle 25"/>
        <xdr:cNvSpPr>
          <a:spLocks noChangeArrowheads="1"/>
        </xdr:cNvSpPr>
      </xdr:nvSpPr>
      <xdr:spPr bwMode="auto">
        <a:xfrm>
          <a:off x="4772025" y="6667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5</xdr:col>
      <xdr:colOff>0</xdr:colOff>
      <xdr:row>0</xdr:row>
      <xdr:rowOff>190500</xdr:rowOff>
    </xdr:to>
    <xdr:sp macro="" textlink="">
      <xdr:nvSpPr>
        <xdr:cNvPr id="902326" name="Rectangle 26"/>
        <xdr:cNvSpPr>
          <a:spLocks noChangeArrowheads="1"/>
        </xdr:cNvSpPr>
      </xdr:nvSpPr>
      <xdr:spPr bwMode="auto">
        <a:xfrm>
          <a:off x="5105400" y="66675"/>
          <a:ext cx="447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34" name="Rectangle 27"/>
        <xdr:cNvSpPr>
          <a:spLocks noChangeArrowheads="1"/>
        </xdr:cNvSpPr>
      </xdr:nvSpPr>
      <xdr:spPr bwMode="auto">
        <a:xfrm>
          <a:off x="468630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35" name="Rectangle 29"/>
        <xdr:cNvSpPr>
          <a:spLocks noChangeArrowheads="1"/>
        </xdr:cNvSpPr>
      </xdr:nvSpPr>
      <xdr:spPr bwMode="auto">
        <a:xfrm>
          <a:off x="39719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36" name="Rectangle 31"/>
        <xdr:cNvSpPr>
          <a:spLocks noChangeArrowheads="1"/>
        </xdr:cNvSpPr>
      </xdr:nvSpPr>
      <xdr:spPr bwMode="auto">
        <a:xfrm>
          <a:off x="426529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02330" name="Rectangle 34"/>
        <xdr:cNvSpPr>
          <a:spLocks noChangeArrowheads="1"/>
        </xdr:cNvSpPr>
      </xdr:nvSpPr>
      <xdr:spPr bwMode="auto">
        <a:xfrm>
          <a:off x="4772025" y="6667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266700</xdr:colOff>
      <xdr:row>0</xdr:row>
      <xdr:rowOff>66675</xdr:rowOff>
    </xdr:from>
    <xdr:to>
      <xdr:col>5</xdr:col>
      <xdr:colOff>0</xdr:colOff>
      <xdr:row>0</xdr:row>
      <xdr:rowOff>190500</xdr:rowOff>
    </xdr:to>
    <xdr:sp macro="" textlink="">
      <xdr:nvSpPr>
        <xdr:cNvPr id="902331" name="Rectangle 35"/>
        <xdr:cNvSpPr>
          <a:spLocks noChangeArrowheads="1"/>
        </xdr:cNvSpPr>
      </xdr:nvSpPr>
      <xdr:spPr bwMode="auto">
        <a:xfrm>
          <a:off x="5105400" y="66675"/>
          <a:ext cx="447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0</xdr:row>
      <xdr:rowOff>66675</xdr:rowOff>
    </xdr:from>
    <xdr:ext cx="0" cy="157854"/>
    <xdr:sp macro="" textlink="">
      <xdr:nvSpPr>
        <xdr:cNvPr id="39" name="Rectangle 36"/>
        <xdr:cNvSpPr>
          <a:spLocks noChangeArrowheads="1"/>
        </xdr:cNvSpPr>
      </xdr:nvSpPr>
      <xdr:spPr bwMode="auto">
        <a:xfrm>
          <a:off x="4686300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39719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41" name="Rectangle 41"/>
        <xdr:cNvSpPr>
          <a:spLocks noChangeArrowheads="1"/>
        </xdr:cNvSpPr>
      </xdr:nvSpPr>
      <xdr:spPr bwMode="auto">
        <a:xfrm>
          <a:off x="426529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66675</xdr:rowOff>
    </xdr:from>
    <xdr:to>
      <xdr:col>4</xdr:col>
      <xdr:colOff>0</xdr:colOff>
      <xdr:row>0</xdr:row>
      <xdr:rowOff>190500</xdr:rowOff>
    </xdr:to>
    <xdr:sp macro="" textlink="">
      <xdr:nvSpPr>
        <xdr:cNvPr id="902335" name="Rectangle 44"/>
        <xdr:cNvSpPr>
          <a:spLocks noChangeArrowheads="1"/>
        </xdr:cNvSpPr>
      </xdr:nvSpPr>
      <xdr:spPr bwMode="auto">
        <a:xfrm>
          <a:off x="4772025" y="66675"/>
          <a:ext cx="666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66675</xdr:rowOff>
    </xdr:from>
    <xdr:to>
      <xdr:col>6</xdr:col>
      <xdr:colOff>0</xdr:colOff>
      <xdr:row>0</xdr:row>
      <xdr:rowOff>190500</xdr:rowOff>
    </xdr:to>
    <xdr:sp macro="" textlink="">
      <xdr:nvSpPr>
        <xdr:cNvPr id="902336" name="Rectangle 45"/>
        <xdr:cNvSpPr>
          <a:spLocks noChangeArrowheads="1"/>
        </xdr:cNvSpPr>
      </xdr:nvSpPr>
      <xdr:spPr bwMode="auto">
        <a:xfrm>
          <a:off x="7515225" y="666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0</xdr:row>
      <xdr:rowOff>66675</xdr:rowOff>
    </xdr:from>
    <xdr:ext cx="0" cy="157854"/>
    <xdr:sp macro="" textlink="">
      <xdr:nvSpPr>
        <xdr:cNvPr id="44" name="Rectangle 46"/>
        <xdr:cNvSpPr>
          <a:spLocks noChangeArrowheads="1"/>
        </xdr:cNvSpPr>
      </xdr:nvSpPr>
      <xdr:spPr bwMode="auto">
        <a:xfrm>
          <a:off x="551497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0</xdr:colOff>
      <xdr:row>0</xdr:row>
      <xdr:rowOff>66675</xdr:rowOff>
    </xdr:from>
    <xdr:ext cx="0" cy="157854"/>
    <xdr:sp macro="" textlink="">
      <xdr:nvSpPr>
        <xdr:cNvPr id="45" name="Rectangle 49"/>
        <xdr:cNvSpPr>
          <a:spLocks noChangeArrowheads="1"/>
        </xdr:cNvSpPr>
      </xdr:nvSpPr>
      <xdr:spPr bwMode="auto">
        <a:xfrm>
          <a:off x="397192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3</xdr:col>
      <xdr:colOff>293370</xdr:colOff>
      <xdr:row>0</xdr:row>
      <xdr:rowOff>66675</xdr:rowOff>
    </xdr:from>
    <xdr:ext cx="0" cy="157854"/>
    <xdr:sp macro="" textlink="">
      <xdr:nvSpPr>
        <xdr:cNvPr id="46" name="Rectangle 51"/>
        <xdr:cNvSpPr>
          <a:spLocks noChangeArrowheads="1"/>
        </xdr:cNvSpPr>
      </xdr:nvSpPr>
      <xdr:spPr bwMode="auto">
        <a:xfrm>
          <a:off x="4265295" y="66675"/>
          <a:ext cx="35651" cy="147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vi-VN" sz="1000" b="0" i="0" strike="noStrike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</xdr:col>
      <xdr:colOff>419100</xdr:colOff>
      <xdr:row>0</xdr:row>
      <xdr:rowOff>114300</xdr:rowOff>
    </xdr:from>
    <xdr:to>
      <xdr:col>6</xdr:col>
      <xdr:colOff>600075</xdr:colOff>
      <xdr:row>0</xdr:row>
      <xdr:rowOff>1123950</xdr:rowOff>
    </xdr:to>
    <xdr:grpSp>
      <xdr:nvGrpSpPr>
        <xdr:cNvPr id="902340" name="Group 73"/>
        <xdr:cNvGrpSpPr>
          <a:grpSpLocks/>
        </xdr:cNvGrpSpPr>
      </xdr:nvGrpSpPr>
      <xdr:grpSpPr bwMode="auto">
        <a:xfrm>
          <a:off x="885825" y="114300"/>
          <a:ext cx="7229475" cy="1009650"/>
          <a:chOff x="74" y="18"/>
          <a:chExt cx="601" cy="95"/>
        </a:xfrm>
      </xdr:grpSpPr>
      <xdr:sp macro="" textlink="">
        <xdr:nvSpPr>
          <xdr:cNvPr id="48" name="Rectangle 74"/>
          <xdr:cNvSpPr>
            <a:spLocks noChangeArrowheads="1"/>
          </xdr:cNvSpPr>
        </xdr:nvSpPr>
        <xdr:spPr bwMode="auto">
          <a:xfrm>
            <a:off x="74" y="18"/>
            <a:ext cx="48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vi-VN" sz="1800" b="0" i="0" strike="noStrike">
                <a:solidFill>
                  <a:srgbClr val="000000"/>
                </a:solidFill>
              </a:rPr>
              <a:t> NHÀ XUẤT BẢN GIÁO DỤC VIỆT NAM</a:t>
            </a:r>
          </a:p>
        </xdr:txBody>
      </xdr:sp>
      <xdr:sp macro="" textlink="">
        <xdr:nvSpPr>
          <xdr:cNvPr id="49" name="Rectangle 75"/>
          <xdr:cNvSpPr>
            <a:spLocks noChangeArrowheads="1"/>
          </xdr:cNvSpPr>
        </xdr:nvSpPr>
        <xdr:spPr bwMode="auto">
          <a:xfrm>
            <a:off x="77" y="44"/>
            <a:ext cx="598" cy="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vi-VN" sz="1100" b="0" i="0" strike="noStrike">
                <a:solidFill>
                  <a:srgbClr val="000000"/>
                </a:solidFill>
              </a:rPr>
              <a:t> </a:t>
            </a:r>
            <a:r>
              <a:rPr lang="en-US" sz="14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CÔNG</a:t>
            </a:r>
            <a:r>
              <a:rPr lang="en-US" sz="1400" b="1" i="0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TY CP BẢN ĐỒ VÀ TRANH ẢNH GIÁO DỤC</a:t>
            </a:r>
            <a:endParaRPr lang="vi-VN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Địa chỉ: Số 45 - Phố Hàng Chuối - Quận Hai Bà Trưng - Thành phố Hà Nội; </a:t>
            </a:r>
          </a:p>
          <a:p>
            <a:pPr algn="l" rtl="0">
              <a:defRPr sz="1000"/>
            </a:pP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Điện thoại: (0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4) 39716096 - 39711146; Fax: (0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4) 39718847;  Website: www.bandotranhanh.vn</a:t>
            </a:r>
            <a:endParaRPr lang="en-U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Tài khoản : </a:t>
            </a:r>
            <a:r>
              <a:rPr lang="en-US" sz="1000" b="0" i="0">
                <a:latin typeface="Arial" pitchFamily="34" charset="0"/>
                <a:ea typeface="+mn-ea"/>
                <a:cs typeface="Arial" pitchFamily="34" charset="0"/>
              </a:rPr>
              <a:t>110000000943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- Ngân hàng Công Th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ươ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ng - Hai Bà Tr</a:t>
            </a:r>
            <a:r>
              <a:rPr lang="vi-VN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ư</a:t>
            </a:r>
            <a:r>
              <a:rPr lang="en-US" sz="1000" b="0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ng - Hà Nội</a:t>
            </a:r>
            <a:endParaRPr lang="vi-VN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104775</xdr:colOff>
      <xdr:row>0</xdr:row>
      <xdr:rowOff>1000124</xdr:rowOff>
    </xdr:from>
    <xdr:to>
      <xdr:col>1</xdr:col>
      <xdr:colOff>314325</xdr:colOff>
      <xdr:row>0</xdr:row>
      <xdr:rowOff>1190625</xdr:rowOff>
    </xdr:to>
    <xdr:sp macro="" textlink="">
      <xdr:nvSpPr>
        <xdr:cNvPr id="50" name="WordArt 412"/>
        <xdr:cNvSpPr>
          <a:spLocks noChangeArrowheads="1" noChangeShapeType="1" noTextEdit="1"/>
        </xdr:cNvSpPr>
      </xdr:nvSpPr>
      <xdr:spPr bwMode="auto">
        <a:xfrm>
          <a:off x="104775" y="1000124"/>
          <a:ext cx="676275" cy="1905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ISO 9001:2008</a:t>
          </a:r>
        </a:p>
      </xdr:txBody>
    </xdr:sp>
    <xdr:clientData/>
  </xdr:twoCellAnchor>
  <xdr:twoCellAnchor>
    <xdr:from>
      <xdr:col>0</xdr:col>
      <xdr:colOff>76200</xdr:colOff>
      <xdr:row>0</xdr:row>
      <xdr:rowOff>95250</xdr:rowOff>
    </xdr:from>
    <xdr:to>
      <xdr:col>1</xdr:col>
      <xdr:colOff>361950</xdr:colOff>
      <xdr:row>0</xdr:row>
      <xdr:rowOff>952500</xdr:rowOff>
    </xdr:to>
    <xdr:pic>
      <xdr:nvPicPr>
        <xdr:cNvPr id="902342" name="Picture 49" descr="LOGO_DUY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5250"/>
          <a:ext cx="7524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6"/>
  <sheetViews>
    <sheetView tabSelected="1" workbookViewId="0">
      <selection activeCell="C193" sqref="C193"/>
    </sheetView>
  </sheetViews>
  <sheetFormatPr defaultRowHeight="12.75"/>
  <cols>
    <col min="1" max="1" width="4" style="12" customWidth="1"/>
    <col min="2" max="2" width="11.140625" style="11" bestFit="1" customWidth="1"/>
    <col min="3" max="3" width="49.7109375" style="11" bestFit="1" customWidth="1"/>
    <col min="4" max="4" width="5.42578125" style="38" customWidth="1"/>
    <col min="5" max="5" width="8.7109375" style="38" bestFit="1" customWidth="1"/>
    <col min="6" max="6" width="10.7109375" style="37" bestFit="1" customWidth="1"/>
    <col min="7" max="7" width="12" style="11" bestFit="1" customWidth="1"/>
    <col min="8" max="8" width="9.140625" style="11"/>
    <col min="9" max="9" width="8.7109375" style="273" bestFit="1" customWidth="1"/>
    <col min="10" max="12" width="9.140625" style="11"/>
    <col min="13" max="13" width="9" style="11" bestFit="1" customWidth="1"/>
    <col min="14" max="16384" width="9.140625" style="11"/>
  </cols>
  <sheetData>
    <row r="1" spans="1:9" s="1" customFormat="1" ht="101.25" customHeight="1">
      <c r="A1" s="279" t="s">
        <v>1336</v>
      </c>
      <c r="B1" s="279"/>
      <c r="C1" s="279"/>
      <c r="D1" s="279"/>
      <c r="E1" s="279"/>
      <c r="F1" s="279"/>
      <c r="G1" s="279"/>
      <c r="H1" s="279"/>
      <c r="I1" s="271"/>
    </row>
    <row r="2" spans="1:9" s="1" customFormat="1" ht="21" customHeight="1">
      <c r="A2" s="161"/>
      <c r="B2" s="161"/>
      <c r="C2" s="161"/>
      <c r="D2" s="161"/>
      <c r="E2" s="161"/>
      <c r="F2" s="244"/>
      <c r="G2" s="244"/>
      <c r="I2" s="271"/>
    </row>
    <row r="3" spans="1:9" s="1" customFormat="1" ht="19.5" customHeight="1">
      <c r="A3" s="32" t="s">
        <v>1074</v>
      </c>
      <c r="B3" s="32" t="s">
        <v>19</v>
      </c>
      <c r="C3" s="32" t="s">
        <v>20</v>
      </c>
      <c r="D3" s="35" t="s">
        <v>14</v>
      </c>
      <c r="E3" s="35" t="s">
        <v>21</v>
      </c>
      <c r="F3" s="245" t="s">
        <v>706</v>
      </c>
      <c r="G3" s="246" t="s">
        <v>22</v>
      </c>
      <c r="H3" s="33" t="s">
        <v>1136</v>
      </c>
      <c r="I3" s="271"/>
    </row>
    <row r="4" spans="1:9" s="26" customFormat="1" ht="19.5" customHeight="1">
      <c r="A4" s="171"/>
      <c r="B4" s="54" t="s">
        <v>23</v>
      </c>
      <c r="C4" s="172" t="s">
        <v>24</v>
      </c>
      <c r="D4" s="171"/>
      <c r="E4" s="173"/>
      <c r="F4" s="174"/>
      <c r="G4" s="247">
        <f>SUM(G6:G25)</f>
        <v>2404000</v>
      </c>
      <c r="H4" s="175"/>
      <c r="I4" s="271"/>
    </row>
    <row r="5" spans="1:9" s="26" customFormat="1" ht="19.5" customHeight="1">
      <c r="A5" s="70"/>
      <c r="B5" s="176" t="s">
        <v>23</v>
      </c>
      <c r="C5" s="177" t="s">
        <v>25</v>
      </c>
      <c r="D5" s="70"/>
      <c r="E5" s="159"/>
      <c r="F5" s="178"/>
      <c r="G5" s="179"/>
      <c r="H5" s="71"/>
      <c r="I5" s="271"/>
    </row>
    <row r="6" spans="1:9" s="26" customFormat="1" ht="19.5" customHeight="1">
      <c r="A6" s="159">
        <v>1</v>
      </c>
      <c r="B6" s="159" t="s">
        <v>1028</v>
      </c>
      <c r="C6" s="180" t="s">
        <v>26</v>
      </c>
      <c r="D6" s="159" t="s">
        <v>120</v>
      </c>
      <c r="E6" s="159">
        <v>1</v>
      </c>
      <c r="F6" s="179">
        <v>110000</v>
      </c>
      <c r="G6" s="179">
        <f>E6*F6</f>
        <v>110000</v>
      </c>
      <c r="H6" s="71"/>
      <c r="I6" s="271"/>
    </row>
    <row r="7" spans="1:9" s="26" customFormat="1" ht="20.25" customHeight="1">
      <c r="A7" s="159">
        <v>2</v>
      </c>
      <c r="B7" s="159" t="s">
        <v>1029</v>
      </c>
      <c r="C7" s="180" t="s">
        <v>27</v>
      </c>
      <c r="D7" s="159" t="s">
        <v>120</v>
      </c>
      <c r="E7" s="159">
        <v>1</v>
      </c>
      <c r="F7" s="179">
        <v>112000</v>
      </c>
      <c r="G7" s="179">
        <f t="shared" ref="G7:G59" si="0">E7*F7</f>
        <v>112000</v>
      </c>
      <c r="H7" s="71"/>
      <c r="I7" s="271"/>
    </row>
    <row r="8" spans="1:9" s="182" customFormat="1" ht="20.100000000000001" customHeight="1">
      <c r="A8" s="159">
        <v>3</v>
      </c>
      <c r="B8" s="159" t="s">
        <v>1023</v>
      </c>
      <c r="C8" s="180" t="s">
        <v>28</v>
      </c>
      <c r="D8" s="159" t="s">
        <v>120</v>
      </c>
      <c r="E8" s="159">
        <v>1</v>
      </c>
      <c r="F8" s="179">
        <v>196000</v>
      </c>
      <c r="G8" s="179">
        <f t="shared" si="0"/>
        <v>196000</v>
      </c>
      <c r="H8" s="181"/>
      <c r="I8" s="272"/>
    </row>
    <row r="9" spans="1:9" s="13" customFormat="1" ht="16.5" customHeight="1">
      <c r="A9" s="159">
        <v>4</v>
      </c>
      <c r="B9" s="159" t="s">
        <v>1027</v>
      </c>
      <c r="C9" s="180" t="s">
        <v>29</v>
      </c>
      <c r="D9" s="159" t="s">
        <v>120</v>
      </c>
      <c r="E9" s="159">
        <v>1</v>
      </c>
      <c r="F9" s="179">
        <v>322000</v>
      </c>
      <c r="G9" s="179">
        <f t="shared" si="0"/>
        <v>322000</v>
      </c>
      <c r="H9" s="176"/>
      <c r="I9" s="273"/>
    </row>
    <row r="10" spans="1:9" s="183" customFormat="1" ht="18" customHeight="1">
      <c r="A10" s="159">
        <v>5</v>
      </c>
      <c r="B10" s="159" t="s">
        <v>1025</v>
      </c>
      <c r="C10" s="180" t="s">
        <v>600</v>
      </c>
      <c r="D10" s="159" t="s">
        <v>120</v>
      </c>
      <c r="E10" s="159">
        <v>1</v>
      </c>
      <c r="F10" s="179">
        <v>360000</v>
      </c>
      <c r="G10" s="179">
        <f>E10*F10</f>
        <v>360000</v>
      </c>
      <c r="H10" s="178"/>
      <c r="I10" s="274"/>
    </row>
    <row r="11" spans="1:9" s="13" customFormat="1" ht="16.5" customHeight="1">
      <c r="A11" s="159">
        <v>6</v>
      </c>
      <c r="B11" s="159" t="s">
        <v>30</v>
      </c>
      <c r="C11" s="180" t="s">
        <v>31</v>
      </c>
      <c r="D11" s="159" t="s">
        <v>120</v>
      </c>
      <c r="E11" s="159">
        <v>1</v>
      </c>
      <c r="F11" s="179">
        <v>415000</v>
      </c>
      <c r="G11" s="179">
        <f>E11*F11</f>
        <v>415000</v>
      </c>
      <c r="H11" s="176">
        <v>5</v>
      </c>
      <c r="I11" s="273"/>
    </row>
    <row r="12" spans="1:9" s="183" customFormat="1" ht="18" customHeight="1">
      <c r="A12" s="159">
        <v>7</v>
      </c>
      <c r="B12" s="159" t="s">
        <v>32</v>
      </c>
      <c r="C12" s="180" t="s">
        <v>33</v>
      </c>
      <c r="D12" s="159" t="s">
        <v>601</v>
      </c>
      <c r="E12" s="159">
        <v>1</v>
      </c>
      <c r="F12" s="179">
        <v>235000</v>
      </c>
      <c r="G12" s="179">
        <f t="shared" si="0"/>
        <v>235000</v>
      </c>
      <c r="H12" s="178">
        <v>5</v>
      </c>
      <c r="I12" s="274"/>
    </row>
    <row r="13" spans="1:9" s="183" customFormat="1" ht="18" customHeight="1">
      <c r="A13" s="70"/>
      <c r="B13" s="70"/>
      <c r="C13" s="177" t="s">
        <v>35</v>
      </c>
      <c r="D13" s="70"/>
      <c r="E13" s="67"/>
      <c r="F13" s="179">
        <v>0</v>
      </c>
      <c r="G13" s="184"/>
      <c r="H13" s="178"/>
      <c r="I13" s="274"/>
    </row>
    <row r="14" spans="1:9" s="13" customFormat="1" ht="18" customHeight="1">
      <c r="A14" s="70">
        <v>1</v>
      </c>
      <c r="B14" s="70" t="s">
        <v>36</v>
      </c>
      <c r="C14" s="185" t="s">
        <v>37</v>
      </c>
      <c r="D14" s="70" t="s">
        <v>601</v>
      </c>
      <c r="E14" s="67">
        <v>2</v>
      </c>
      <c r="F14" s="187">
        <v>25000</v>
      </c>
      <c r="G14" s="184">
        <f>E14*F14</f>
        <v>50000</v>
      </c>
      <c r="H14" s="176">
        <v>5</v>
      </c>
      <c r="I14" s="274" t="s">
        <v>1347</v>
      </c>
    </row>
    <row r="15" spans="1:9" s="13" customFormat="1" ht="18" customHeight="1">
      <c r="A15" s="70">
        <v>2</v>
      </c>
      <c r="B15" s="70" t="s">
        <v>38</v>
      </c>
      <c r="C15" s="185" t="s">
        <v>1110</v>
      </c>
      <c r="D15" s="70" t="s">
        <v>39</v>
      </c>
      <c r="E15" s="67">
        <v>2</v>
      </c>
      <c r="F15" s="179">
        <v>15000</v>
      </c>
      <c r="G15" s="184">
        <f>E15*F15</f>
        <v>30000</v>
      </c>
      <c r="H15" s="176">
        <v>5</v>
      </c>
      <c r="I15" s="273"/>
    </row>
    <row r="16" spans="1:9" s="13" customFormat="1" ht="18" customHeight="1">
      <c r="A16" s="70">
        <v>3</v>
      </c>
      <c r="B16" s="70" t="s">
        <v>146</v>
      </c>
      <c r="C16" s="185" t="s">
        <v>147</v>
      </c>
      <c r="D16" s="70" t="s">
        <v>601</v>
      </c>
      <c r="E16" s="67">
        <v>2</v>
      </c>
      <c r="F16" s="187">
        <v>33000</v>
      </c>
      <c r="G16" s="184">
        <f>E16*F16</f>
        <v>66000</v>
      </c>
      <c r="H16" s="176">
        <v>5</v>
      </c>
      <c r="I16" s="274" t="s">
        <v>1347</v>
      </c>
    </row>
    <row r="17" spans="1:9" s="13" customFormat="1" ht="18" customHeight="1">
      <c r="A17" s="70">
        <v>4</v>
      </c>
      <c r="B17" s="70" t="s">
        <v>40</v>
      </c>
      <c r="C17" s="185" t="s">
        <v>353</v>
      </c>
      <c r="D17" s="70" t="s">
        <v>601</v>
      </c>
      <c r="E17" s="67">
        <v>2</v>
      </c>
      <c r="F17" s="187">
        <v>55000</v>
      </c>
      <c r="G17" s="184">
        <f>E17*F17</f>
        <v>110000</v>
      </c>
      <c r="H17" s="176">
        <v>5</v>
      </c>
      <c r="I17" s="274" t="s">
        <v>1346</v>
      </c>
    </row>
    <row r="18" spans="1:9" s="183" customFormat="1" ht="18" customHeight="1">
      <c r="A18" s="70"/>
      <c r="B18" s="70"/>
      <c r="C18" s="177" t="s">
        <v>41</v>
      </c>
      <c r="D18" s="70"/>
      <c r="E18" s="67"/>
      <c r="F18" s="179">
        <v>0</v>
      </c>
      <c r="G18" s="184"/>
      <c r="H18" s="178"/>
      <c r="I18" s="274"/>
    </row>
    <row r="19" spans="1:9" s="13" customFormat="1" ht="18" customHeight="1">
      <c r="A19" s="159">
        <v>1</v>
      </c>
      <c r="B19" s="159" t="s">
        <v>1030</v>
      </c>
      <c r="C19" s="180" t="s">
        <v>42</v>
      </c>
      <c r="D19" s="159" t="s">
        <v>120</v>
      </c>
      <c r="E19" s="159">
        <v>1</v>
      </c>
      <c r="F19" s="179">
        <v>80000</v>
      </c>
      <c r="G19" s="179">
        <f>F19*E19</f>
        <v>80000</v>
      </c>
      <c r="H19" s="176"/>
      <c r="I19" s="273"/>
    </row>
    <row r="20" spans="1:9" s="183" customFormat="1" ht="18" customHeight="1">
      <c r="A20" s="159">
        <v>2</v>
      </c>
      <c r="B20" s="159" t="s">
        <v>13</v>
      </c>
      <c r="C20" s="180" t="s">
        <v>43</v>
      </c>
      <c r="D20" s="159" t="s">
        <v>120</v>
      </c>
      <c r="E20" s="159">
        <v>1</v>
      </c>
      <c r="F20" s="179">
        <v>85000</v>
      </c>
      <c r="G20" s="179">
        <f>F20*E20</f>
        <v>85000</v>
      </c>
      <c r="H20" s="178"/>
      <c r="I20" s="274"/>
    </row>
    <row r="21" spans="1:9" s="13" customFormat="1" ht="18" customHeight="1">
      <c r="A21" s="70"/>
      <c r="B21" s="70"/>
      <c r="C21" s="177" t="s">
        <v>45</v>
      </c>
      <c r="D21" s="70"/>
      <c r="E21" s="67"/>
      <c r="F21" s="179">
        <v>0</v>
      </c>
      <c r="G21" s="184"/>
      <c r="H21" s="176"/>
      <c r="I21" s="273"/>
    </row>
    <row r="22" spans="1:9" s="183" customFormat="1" ht="18" customHeight="1">
      <c r="A22" s="159">
        <v>1</v>
      </c>
      <c r="B22" s="159" t="s">
        <v>46</v>
      </c>
      <c r="C22" s="180" t="s">
        <v>47</v>
      </c>
      <c r="D22" s="159" t="s">
        <v>601</v>
      </c>
      <c r="E22" s="159">
        <v>2</v>
      </c>
      <c r="F22" s="179">
        <v>6000</v>
      </c>
      <c r="G22" s="179">
        <f t="shared" si="0"/>
        <v>12000</v>
      </c>
      <c r="H22" s="178">
        <v>10</v>
      </c>
      <c r="I22" s="274"/>
    </row>
    <row r="23" spans="1:9" s="183" customFormat="1" ht="18" customHeight="1">
      <c r="A23" s="159">
        <v>2</v>
      </c>
      <c r="B23" s="159" t="s">
        <v>48</v>
      </c>
      <c r="C23" s="180" t="s">
        <v>49</v>
      </c>
      <c r="D23" s="159" t="s">
        <v>50</v>
      </c>
      <c r="E23" s="159">
        <v>2</v>
      </c>
      <c r="F23" s="179">
        <v>14000</v>
      </c>
      <c r="G23" s="179">
        <f t="shared" si="0"/>
        <v>28000</v>
      </c>
      <c r="H23" s="178">
        <v>10</v>
      </c>
      <c r="I23" s="274"/>
    </row>
    <row r="24" spans="1:9" s="13" customFormat="1" ht="18" customHeight="1">
      <c r="A24" s="159">
        <v>3</v>
      </c>
      <c r="B24" s="159" t="s">
        <v>51</v>
      </c>
      <c r="C24" s="180" t="s">
        <v>52</v>
      </c>
      <c r="D24" s="159" t="s">
        <v>601</v>
      </c>
      <c r="E24" s="159">
        <v>20</v>
      </c>
      <c r="F24" s="179">
        <v>6000</v>
      </c>
      <c r="G24" s="179">
        <f t="shared" si="0"/>
        <v>120000</v>
      </c>
      <c r="H24" s="178">
        <v>10</v>
      </c>
      <c r="I24" s="273"/>
    </row>
    <row r="25" spans="1:9" s="183" customFormat="1" ht="18" customHeight="1">
      <c r="A25" s="159">
        <v>4</v>
      </c>
      <c r="B25" s="159" t="s">
        <v>53</v>
      </c>
      <c r="C25" s="180" t="s">
        <v>54</v>
      </c>
      <c r="D25" s="159" t="s">
        <v>601</v>
      </c>
      <c r="E25" s="159">
        <v>1</v>
      </c>
      <c r="F25" s="179">
        <v>73000</v>
      </c>
      <c r="G25" s="179">
        <f t="shared" si="0"/>
        <v>73000</v>
      </c>
      <c r="H25" s="178">
        <v>10</v>
      </c>
      <c r="I25" s="274"/>
    </row>
    <row r="26" spans="1:9" s="13" customFormat="1" ht="18" customHeight="1">
      <c r="A26" s="70"/>
      <c r="B26" s="70"/>
      <c r="C26" s="186" t="s">
        <v>55</v>
      </c>
      <c r="D26" s="70"/>
      <c r="E26" s="67"/>
      <c r="F26" s="179">
        <v>0</v>
      </c>
      <c r="G26" s="248">
        <f>SUM(G27:G64)</f>
        <v>10030000</v>
      </c>
      <c r="H26" s="176"/>
      <c r="I26" s="273"/>
    </row>
    <row r="27" spans="1:9" s="183" customFormat="1" ht="18" customHeight="1">
      <c r="A27" s="70"/>
      <c r="B27" s="70"/>
      <c r="C27" s="177" t="s">
        <v>56</v>
      </c>
      <c r="D27" s="70"/>
      <c r="E27" s="67"/>
      <c r="F27" s="179">
        <v>0</v>
      </c>
      <c r="G27" s="184"/>
      <c r="H27" s="178"/>
      <c r="I27" s="274"/>
    </row>
    <row r="28" spans="1:9" s="183" customFormat="1" ht="18" customHeight="1">
      <c r="A28" s="159">
        <v>1</v>
      </c>
      <c r="B28" s="159" t="s">
        <v>1029</v>
      </c>
      <c r="C28" s="180" t="s">
        <v>57</v>
      </c>
      <c r="D28" s="159" t="s">
        <v>120</v>
      </c>
      <c r="E28" s="159">
        <v>1</v>
      </c>
      <c r="F28" s="179">
        <v>112000</v>
      </c>
      <c r="G28" s="179">
        <f t="shared" si="0"/>
        <v>112000</v>
      </c>
      <c r="H28" s="178"/>
      <c r="I28" s="274"/>
    </row>
    <row r="29" spans="1:9" s="183" customFormat="1" ht="18" customHeight="1">
      <c r="A29" s="70">
        <v>2</v>
      </c>
      <c r="B29" s="70" t="s">
        <v>431</v>
      </c>
      <c r="C29" s="185" t="s">
        <v>58</v>
      </c>
      <c r="D29" s="70" t="s">
        <v>120</v>
      </c>
      <c r="E29" s="67">
        <v>1</v>
      </c>
      <c r="F29" s="179">
        <v>294000</v>
      </c>
      <c r="G29" s="184">
        <f t="shared" si="0"/>
        <v>294000</v>
      </c>
      <c r="H29" s="178"/>
      <c r="I29" s="274"/>
    </row>
    <row r="30" spans="1:9" s="183" customFormat="1" ht="18" customHeight="1">
      <c r="A30" s="70">
        <v>3</v>
      </c>
      <c r="B30" s="70" t="s">
        <v>1028</v>
      </c>
      <c r="C30" s="185" t="s">
        <v>59</v>
      </c>
      <c r="D30" s="70" t="s">
        <v>120</v>
      </c>
      <c r="E30" s="67">
        <v>1</v>
      </c>
      <c r="F30" s="179">
        <v>110000</v>
      </c>
      <c r="G30" s="184">
        <f t="shared" si="0"/>
        <v>110000</v>
      </c>
      <c r="H30" s="178"/>
      <c r="I30" s="274"/>
    </row>
    <row r="31" spans="1:9" s="183" customFormat="1" ht="18" customHeight="1">
      <c r="A31" s="70">
        <v>4</v>
      </c>
      <c r="B31" s="70"/>
      <c r="C31" s="185" t="s">
        <v>817</v>
      </c>
      <c r="D31" s="70" t="s">
        <v>120</v>
      </c>
      <c r="E31" s="67">
        <v>1</v>
      </c>
      <c r="F31" s="179">
        <v>252000</v>
      </c>
      <c r="G31" s="184">
        <f t="shared" si="0"/>
        <v>252000</v>
      </c>
      <c r="H31" s="178"/>
      <c r="I31" s="274"/>
    </row>
    <row r="32" spans="1:9" s="183" customFormat="1" ht="18" customHeight="1">
      <c r="A32" s="70"/>
      <c r="B32" s="70"/>
      <c r="C32" s="177" t="s">
        <v>60</v>
      </c>
      <c r="D32" s="70"/>
      <c r="E32" s="67"/>
      <c r="F32" s="179">
        <v>0</v>
      </c>
      <c r="G32" s="184"/>
      <c r="H32" s="178"/>
      <c r="I32" s="274"/>
    </row>
    <row r="33" spans="1:9" s="13" customFormat="1" ht="18" customHeight="1">
      <c r="A33" s="70">
        <v>1</v>
      </c>
      <c r="B33" s="70" t="s">
        <v>61</v>
      </c>
      <c r="C33" s="185" t="s">
        <v>62</v>
      </c>
      <c r="D33" s="70" t="s">
        <v>120</v>
      </c>
      <c r="E33" s="67">
        <v>1</v>
      </c>
      <c r="F33" s="187">
        <v>438000</v>
      </c>
      <c r="G33" s="184">
        <f t="shared" si="0"/>
        <v>438000</v>
      </c>
      <c r="H33" s="176">
        <v>5</v>
      </c>
      <c r="I33" s="274" t="s">
        <v>1341</v>
      </c>
    </row>
    <row r="34" spans="1:9" s="13" customFormat="1" ht="18" customHeight="1">
      <c r="A34" s="70">
        <v>2</v>
      </c>
      <c r="B34" s="70" t="s">
        <v>32</v>
      </c>
      <c r="C34" s="185" t="s">
        <v>33</v>
      </c>
      <c r="D34" s="70" t="s">
        <v>601</v>
      </c>
      <c r="E34" s="67">
        <v>1</v>
      </c>
      <c r="F34" s="179">
        <v>235000</v>
      </c>
      <c r="G34" s="184">
        <f>F34*E34</f>
        <v>235000</v>
      </c>
      <c r="H34" s="178">
        <v>5</v>
      </c>
      <c r="I34" s="273"/>
    </row>
    <row r="35" spans="1:9" s="183" customFormat="1" ht="18" customHeight="1">
      <c r="A35" s="70">
        <v>3</v>
      </c>
      <c r="B35" s="70" t="s">
        <v>63</v>
      </c>
      <c r="C35" s="185" t="s">
        <v>64</v>
      </c>
      <c r="D35" s="70" t="s">
        <v>120</v>
      </c>
      <c r="E35" s="67">
        <v>35</v>
      </c>
      <c r="F35" s="187">
        <v>46000</v>
      </c>
      <c r="G35" s="184">
        <f t="shared" si="0"/>
        <v>1610000</v>
      </c>
      <c r="H35" s="178">
        <v>5</v>
      </c>
      <c r="I35" s="274" t="s">
        <v>1341</v>
      </c>
    </row>
    <row r="36" spans="1:9" s="188" customFormat="1" ht="18" customHeight="1">
      <c r="A36" s="70">
        <v>4</v>
      </c>
      <c r="B36" s="70" t="s">
        <v>65</v>
      </c>
      <c r="C36" s="185" t="s">
        <v>66</v>
      </c>
      <c r="D36" s="70" t="s">
        <v>120</v>
      </c>
      <c r="E36" s="67">
        <v>1</v>
      </c>
      <c r="F36" s="179">
        <v>489000</v>
      </c>
      <c r="G36" s="184">
        <f t="shared" si="0"/>
        <v>489000</v>
      </c>
      <c r="H36" s="178">
        <v>5</v>
      </c>
      <c r="I36" s="273"/>
    </row>
    <row r="37" spans="1:9" s="188" customFormat="1" ht="18" customHeight="1">
      <c r="A37" s="70">
        <v>5</v>
      </c>
      <c r="B37" s="70" t="s">
        <v>67</v>
      </c>
      <c r="C37" s="185" t="s">
        <v>1291</v>
      </c>
      <c r="D37" s="70" t="s">
        <v>120</v>
      </c>
      <c r="E37" s="67">
        <v>1</v>
      </c>
      <c r="F37" s="179">
        <v>563000</v>
      </c>
      <c r="G37" s="184">
        <f t="shared" si="0"/>
        <v>563000</v>
      </c>
      <c r="H37" s="178">
        <v>5</v>
      </c>
      <c r="I37" s="273"/>
    </row>
    <row r="38" spans="1:9" s="13" customFormat="1" ht="18" customHeight="1">
      <c r="A38" s="70">
        <v>6</v>
      </c>
      <c r="B38" s="70" t="s">
        <v>68</v>
      </c>
      <c r="C38" s="185" t="s">
        <v>69</v>
      </c>
      <c r="D38" s="70" t="s">
        <v>120</v>
      </c>
      <c r="E38" s="67">
        <v>1</v>
      </c>
      <c r="F38" s="179">
        <v>30000</v>
      </c>
      <c r="G38" s="184">
        <f t="shared" si="0"/>
        <v>30000</v>
      </c>
      <c r="H38" s="178">
        <v>5</v>
      </c>
      <c r="I38" s="273"/>
    </row>
    <row r="39" spans="1:9" s="188" customFormat="1" ht="18" customHeight="1">
      <c r="A39" s="70">
        <v>8</v>
      </c>
      <c r="B39" s="70" t="s">
        <v>447</v>
      </c>
      <c r="C39" s="185" t="s">
        <v>772</v>
      </c>
      <c r="D39" s="70" t="s">
        <v>601</v>
      </c>
      <c r="E39" s="67">
        <v>1</v>
      </c>
      <c r="F39" s="187">
        <v>65000</v>
      </c>
      <c r="G39" s="184">
        <f t="shared" si="0"/>
        <v>65000</v>
      </c>
      <c r="H39" s="178">
        <v>5</v>
      </c>
      <c r="I39" s="274" t="s">
        <v>1341</v>
      </c>
    </row>
    <row r="40" spans="1:9" s="188" customFormat="1" ht="18" customHeight="1">
      <c r="A40" s="70">
        <v>9</v>
      </c>
      <c r="B40" s="70" t="s">
        <v>466</v>
      </c>
      <c r="C40" s="185" t="s">
        <v>1022</v>
      </c>
      <c r="D40" s="70" t="s">
        <v>601</v>
      </c>
      <c r="E40" s="67">
        <v>1</v>
      </c>
      <c r="F40" s="179">
        <v>33000</v>
      </c>
      <c r="G40" s="184">
        <f t="shared" si="0"/>
        <v>33000</v>
      </c>
      <c r="H40" s="176">
        <v>5</v>
      </c>
      <c r="I40" s="273"/>
    </row>
    <row r="41" spans="1:9" s="13" customFormat="1" ht="18" customHeight="1">
      <c r="A41" s="70"/>
      <c r="B41" s="70"/>
      <c r="C41" s="177" t="s">
        <v>34</v>
      </c>
      <c r="D41" s="70"/>
      <c r="E41" s="67"/>
      <c r="F41" s="179">
        <v>0</v>
      </c>
      <c r="G41" s="184"/>
      <c r="H41" s="176"/>
      <c r="I41" s="273"/>
    </row>
    <row r="42" spans="1:9" s="13" customFormat="1" ht="18" customHeight="1">
      <c r="A42" s="70">
        <v>1</v>
      </c>
      <c r="B42" s="70" t="s">
        <v>142</v>
      </c>
      <c r="C42" s="185" t="s">
        <v>300</v>
      </c>
      <c r="D42" s="70" t="s">
        <v>120</v>
      </c>
      <c r="E42" s="67">
        <v>1</v>
      </c>
      <c r="F42" s="179">
        <v>240000</v>
      </c>
      <c r="G42" s="184">
        <f>E42*F42</f>
        <v>240000</v>
      </c>
      <c r="H42" s="176"/>
      <c r="I42" s="273"/>
    </row>
    <row r="43" spans="1:9" s="13" customFormat="1" ht="18" customHeight="1">
      <c r="A43" s="70"/>
      <c r="B43" s="70"/>
      <c r="C43" s="177" t="s">
        <v>70</v>
      </c>
      <c r="D43" s="70"/>
      <c r="E43" s="67"/>
      <c r="F43" s="179">
        <v>0</v>
      </c>
      <c r="G43" s="184"/>
      <c r="H43" s="176"/>
      <c r="I43" s="273"/>
    </row>
    <row r="44" spans="1:9" s="13" customFormat="1" ht="18" customHeight="1">
      <c r="A44" s="70">
        <v>1</v>
      </c>
      <c r="B44" s="70" t="s">
        <v>435</v>
      </c>
      <c r="C44" s="185" t="s">
        <v>71</v>
      </c>
      <c r="D44" s="70" t="s">
        <v>120</v>
      </c>
      <c r="E44" s="67">
        <v>1</v>
      </c>
      <c r="F44" s="179">
        <v>56000</v>
      </c>
      <c r="G44" s="184">
        <f t="shared" si="0"/>
        <v>56000</v>
      </c>
      <c r="H44" s="176"/>
      <c r="I44" s="273"/>
    </row>
    <row r="45" spans="1:9" s="13" customFormat="1" ht="18" customHeight="1">
      <c r="A45" s="70"/>
      <c r="B45" s="70"/>
      <c r="C45" s="177" t="s">
        <v>41</v>
      </c>
      <c r="D45" s="70"/>
      <c r="E45" s="67"/>
      <c r="F45" s="179">
        <v>0</v>
      </c>
      <c r="G45" s="184"/>
      <c r="H45" s="176"/>
      <c r="I45" s="273"/>
    </row>
    <row r="46" spans="1:9" s="13" customFormat="1" ht="18" customHeight="1">
      <c r="A46" s="70">
        <v>1</v>
      </c>
      <c r="B46" s="70" t="s">
        <v>432</v>
      </c>
      <c r="C46" s="185" t="s">
        <v>72</v>
      </c>
      <c r="D46" s="70" t="s">
        <v>120</v>
      </c>
      <c r="E46" s="67">
        <v>1</v>
      </c>
      <c r="F46" s="179">
        <v>98000</v>
      </c>
      <c r="G46" s="184">
        <f t="shared" si="0"/>
        <v>98000</v>
      </c>
      <c r="H46" s="176"/>
      <c r="I46" s="273"/>
    </row>
    <row r="47" spans="1:9" s="13" customFormat="1" ht="18" customHeight="1">
      <c r="A47" s="70">
        <v>2</v>
      </c>
      <c r="B47" s="70" t="s">
        <v>1030</v>
      </c>
      <c r="C47" s="185" t="s">
        <v>42</v>
      </c>
      <c r="D47" s="70" t="s">
        <v>120</v>
      </c>
      <c r="E47" s="67">
        <v>1</v>
      </c>
      <c r="F47" s="179">
        <v>80000</v>
      </c>
      <c r="G47" s="184">
        <f>F47*E47</f>
        <v>80000</v>
      </c>
      <c r="H47" s="176"/>
      <c r="I47" s="273"/>
    </row>
    <row r="48" spans="1:9" s="13" customFormat="1" ht="18" customHeight="1">
      <c r="A48" s="70">
        <v>3</v>
      </c>
      <c r="B48" s="70" t="s">
        <v>13</v>
      </c>
      <c r="C48" s="185" t="s">
        <v>43</v>
      </c>
      <c r="D48" s="70" t="s">
        <v>120</v>
      </c>
      <c r="E48" s="67">
        <v>1</v>
      </c>
      <c r="F48" s="179">
        <v>85000</v>
      </c>
      <c r="G48" s="184">
        <f>F48*E48</f>
        <v>85000</v>
      </c>
      <c r="H48" s="176"/>
      <c r="I48" s="273"/>
    </row>
    <row r="49" spans="1:9" s="13" customFormat="1" ht="18" customHeight="1">
      <c r="A49" s="70">
        <v>4</v>
      </c>
      <c r="B49" s="70" t="s">
        <v>433</v>
      </c>
      <c r="C49" s="185" t="s">
        <v>143</v>
      </c>
      <c r="D49" s="70" t="s">
        <v>120</v>
      </c>
      <c r="E49" s="67">
        <v>1</v>
      </c>
      <c r="F49" s="179">
        <v>89000</v>
      </c>
      <c r="G49" s="184">
        <f t="shared" si="0"/>
        <v>89000</v>
      </c>
      <c r="H49" s="176"/>
      <c r="I49" s="273"/>
    </row>
    <row r="50" spans="1:9" s="13" customFormat="1" ht="18" customHeight="1">
      <c r="A50" s="70">
        <v>5</v>
      </c>
      <c r="B50" s="70" t="s">
        <v>144</v>
      </c>
      <c r="C50" s="185" t="s">
        <v>145</v>
      </c>
      <c r="D50" s="70" t="s">
        <v>601</v>
      </c>
      <c r="E50" s="67">
        <v>2</v>
      </c>
      <c r="F50" s="179">
        <v>1396000</v>
      </c>
      <c r="G50" s="184">
        <f t="shared" si="0"/>
        <v>2792000</v>
      </c>
      <c r="H50" s="176">
        <v>10</v>
      </c>
      <c r="I50" s="273"/>
    </row>
    <row r="51" spans="1:9" s="13" customFormat="1" ht="18" customHeight="1">
      <c r="A51" s="70">
        <v>6</v>
      </c>
      <c r="B51" s="70" t="s">
        <v>36</v>
      </c>
      <c r="C51" s="185" t="s">
        <v>37</v>
      </c>
      <c r="D51" s="70" t="s">
        <v>601</v>
      </c>
      <c r="E51" s="67">
        <v>2</v>
      </c>
      <c r="F51" s="187">
        <v>25000</v>
      </c>
      <c r="G51" s="184">
        <f t="shared" si="0"/>
        <v>50000</v>
      </c>
      <c r="H51" s="176">
        <v>5</v>
      </c>
      <c r="I51" s="274" t="s">
        <v>1347</v>
      </c>
    </row>
    <row r="52" spans="1:9" s="13" customFormat="1" ht="18" customHeight="1">
      <c r="A52" s="70">
        <v>7</v>
      </c>
      <c r="B52" s="70" t="s">
        <v>38</v>
      </c>
      <c r="C52" s="185" t="s">
        <v>1110</v>
      </c>
      <c r="D52" s="70" t="s">
        <v>39</v>
      </c>
      <c r="E52" s="67">
        <v>2</v>
      </c>
      <c r="F52" s="179">
        <v>15000</v>
      </c>
      <c r="G52" s="184">
        <f>E52*F52</f>
        <v>30000</v>
      </c>
      <c r="H52" s="176">
        <v>5</v>
      </c>
      <c r="I52" s="273"/>
    </row>
    <row r="53" spans="1:9" s="13" customFormat="1" ht="18" customHeight="1">
      <c r="A53" s="70">
        <v>8</v>
      </c>
      <c r="B53" s="70" t="s">
        <v>146</v>
      </c>
      <c r="C53" s="185" t="s">
        <v>147</v>
      </c>
      <c r="D53" s="70" t="s">
        <v>601</v>
      </c>
      <c r="E53" s="67">
        <v>2</v>
      </c>
      <c r="F53" s="187">
        <v>33000</v>
      </c>
      <c r="G53" s="184">
        <f>E53*F53</f>
        <v>66000</v>
      </c>
      <c r="H53" s="176">
        <v>5</v>
      </c>
      <c r="I53" s="274" t="s">
        <v>1347</v>
      </c>
    </row>
    <row r="54" spans="1:9" s="13" customFormat="1" ht="18" customHeight="1">
      <c r="A54" s="70">
        <v>9</v>
      </c>
      <c r="B54" s="70" t="s">
        <v>40</v>
      </c>
      <c r="C54" s="185" t="s">
        <v>353</v>
      </c>
      <c r="D54" s="70" t="s">
        <v>601</v>
      </c>
      <c r="E54" s="67">
        <v>2</v>
      </c>
      <c r="F54" s="187">
        <v>55000</v>
      </c>
      <c r="G54" s="184">
        <f t="shared" si="0"/>
        <v>110000</v>
      </c>
      <c r="H54" s="176">
        <v>5</v>
      </c>
      <c r="I54" s="274" t="s">
        <v>1346</v>
      </c>
    </row>
    <row r="55" spans="1:9" s="13" customFormat="1" ht="18" customHeight="1">
      <c r="A55" s="70"/>
      <c r="B55" s="70"/>
      <c r="C55" s="177" t="s">
        <v>44</v>
      </c>
      <c r="D55" s="70"/>
      <c r="E55" s="67"/>
      <c r="F55" s="179">
        <v>0</v>
      </c>
      <c r="G55" s="184"/>
      <c r="H55" s="176"/>
      <c r="I55" s="273"/>
    </row>
    <row r="56" spans="1:9" s="13" customFormat="1" ht="18" customHeight="1">
      <c r="A56" s="70">
        <v>1</v>
      </c>
      <c r="B56" s="70" t="s">
        <v>436</v>
      </c>
      <c r="C56" s="185" t="s">
        <v>148</v>
      </c>
      <c r="D56" s="70" t="s">
        <v>120</v>
      </c>
      <c r="E56" s="67">
        <v>1</v>
      </c>
      <c r="F56" s="179">
        <v>336000</v>
      </c>
      <c r="G56" s="184">
        <f t="shared" si="0"/>
        <v>336000</v>
      </c>
      <c r="H56" s="176"/>
      <c r="I56" s="273"/>
    </row>
    <row r="57" spans="1:9" s="13" customFormat="1" ht="18" customHeight="1">
      <c r="A57" s="70"/>
      <c r="B57" s="70"/>
      <c r="C57" s="177" t="s">
        <v>45</v>
      </c>
      <c r="D57" s="70"/>
      <c r="E57" s="67"/>
      <c r="F57" s="179">
        <v>0</v>
      </c>
      <c r="G57" s="184"/>
      <c r="H57" s="176"/>
      <c r="I57" s="273"/>
    </row>
    <row r="58" spans="1:9" s="13" customFormat="1" ht="18" customHeight="1">
      <c r="A58" s="70">
        <v>1</v>
      </c>
      <c r="B58" s="70" t="s">
        <v>434</v>
      </c>
      <c r="C58" s="185" t="s">
        <v>149</v>
      </c>
      <c r="D58" s="70" t="s">
        <v>120</v>
      </c>
      <c r="E58" s="67">
        <v>1</v>
      </c>
      <c r="F58" s="179">
        <v>112000</v>
      </c>
      <c r="G58" s="184">
        <f t="shared" si="0"/>
        <v>112000</v>
      </c>
      <c r="H58" s="176"/>
      <c r="I58" s="273"/>
    </row>
    <row r="59" spans="1:9" s="13" customFormat="1" ht="18" customHeight="1">
      <c r="A59" s="70">
        <v>2</v>
      </c>
      <c r="B59" s="70" t="s">
        <v>53</v>
      </c>
      <c r="C59" s="185" t="s">
        <v>150</v>
      </c>
      <c r="D59" s="70" t="s">
        <v>601</v>
      </c>
      <c r="E59" s="67">
        <v>1</v>
      </c>
      <c r="F59" s="179">
        <v>73000</v>
      </c>
      <c r="G59" s="184">
        <f t="shared" si="0"/>
        <v>73000</v>
      </c>
      <c r="H59" s="176">
        <v>10</v>
      </c>
      <c r="I59" s="273"/>
    </row>
    <row r="60" spans="1:9" s="13" customFormat="1" ht="18" customHeight="1">
      <c r="A60" s="70">
        <v>3</v>
      </c>
      <c r="B60" s="70" t="s">
        <v>46</v>
      </c>
      <c r="C60" s="185" t="s">
        <v>151</v>
      </c>
      <c r="D60" s="70" t="s">
        <v>601</v>
      </c>
      <c r="E60" s="67">
        <v>2</v>
      </c>
      <c r="F60" s="179">
        <v>6000</v>
      </c>
      <c r="G60" s="184">
        <f>E60*F60</f>
        <v>12000</v>
      </c>
      <c r="H60" s="176">
        <v>10</v>
      </c>
      <c r="I60" s="273"/>
    </row>
    <row r="61" spans="1:9" s="13" customFormat="1" ht="18" customHeight="1">
      <c r="A61" s="70">
        <v>4</v>
      </c>
      <c r="B61" s="70" t="s">
        <v>51</v>
      </c>
      <c r="C61" s="185" t="s">
        <v>52</v>
      </c>
      <c r="D61" s="70" t="s">
        <v>152</v>
      </c>
      <c r="E61" s="67">
        <v>40</v>
      </c>
      <c r="F61" s="179">
        <v>6000</v>
      </c>
      <c r="G61" s="184">
        <f>E61*F61</f>
        <v>240000</v>
      </c>
      <c r="H61" s="176">
        <v>10</v>
      </c>
      <c r="I61" s="273"/>
    </row>
    <row r="62" spans="1:9" s="13" customFormat="1" ht="18" customHeight="1">
      <c r="A62" s="70">
        <v>5</v>
      </c>
      <c r="B62" s="70" t="s">
        <v>153</v>
      </c>
      <c r="C62" s="185" t="s">
        <v>154</v>
      </c>
      <c r="D62" s="70" t="s">
        <v>152</v>
      </c>
      <c r="E62" s="67">
        <v>4</v>
      </c>
      <c r="F62" s="179">
        <v>60000</v>
      </c>
      <c r="G62" s="184">
        <f>E62*F62</f>
        <v>240000</v>
      </c>
      <c r="H62" s="176">
        <v>10</v>
      </c>
      <c r="I62" s="273"/>
    </row>
    <row r="63" spans="1:9" s="13" customFormat="1" ht="18" customHeight="1">
      <c r="A63" s="70">
        <v>6</v>
      </c>
      <c r="B63" s="70" t="s">
        <v>155</v>
      </c>
      <c r="C63" s="185" t="s">
        <v>156</v>
      </c>
      <c r="D63" s="70" t="s">
        <v>601</v>
      </c>
      <c r="E63" s="67">
        <v>10</v>
      </c>
      <c r="F63" s="179">
        <v>13000</v>
      </c>
      <c r="G63" s="184">
        <f>E63*F63</f>
        <v>130000</v>
      </c>
      <c r="H63" s="176">
        <v>10</v>
      </c>
      <c r="I63" s="273"/>
    </row>
    <row r="64" spans="1:9" s="13" customFormat="1" ht="18" customHeight="1">
      <c r="A64" s="70">
        <v>7</v>
      </c>
      <c r="B64" s="70" t="s">
        <v>157</v>
      </c>
      <c r="C64" s="185" t="s">
        <v>158</v>
      </c>
      <c r="D64" s="70" t="s">
        <v>601</v>
      </c>
      <c r="E64" s="67">
        <v>40</v>
      </c>
      <c r="F64" s="179">
        <v>24000</v>
      </c>
      <c r="G64" s="184">
        <f>E64*F64</f>
        <v>960000</v>
      </c>
      <c r="H64" s="176">
        <v>10</v>
      </c>
      <c r="I64" s="273"/>
    </row>
    <row r="65" spans="1:9" s="13" customFormat="1" ht="18" customHeight="1">
      <c r="A65" s="70"/>
      <c r="B65" s="70"/>
      <c r="C65" s="186" t="s">
        <v>159</v>
      </c>
      <c r="D65" s="70"/>
      <c r="E65" s="67"/>
      <c r="F65" s="179">
        <v>0</v>
      </c>
      <c r="G65" s="248">
        <f>SUM(G66:G114)</f>
        <v>18668000</v>
      </c>
      <c r="H65" s="176"/>
      <c r="I65" s="273"/>
    </row>
    <row r="66" spans="1:9" s="13" customFormat="1" ht="18" customHeight="1">
      <c r="A66" s="70"/>
      <c r="B66" s="70"/>
      <c r="C66" s="177" t="s">
        <v>56</v>
      </c>
      <c r="D66" s="70"/>
      <c r="E66" s="67"/>
      <c r="F66" s="179">
        <v>0</v>
      </c>
      <c r="G66" s="184"/>
      <c r="H66" s="176"/>
      <c r="I66" s="273"/>
    </row>
    <row r="67" spans="1:9" s="13" customFormat="1" ht="18" customHeight="1">
      <c r="A67" s="70">
        <v>1</v>
      </c>
      <c r="B67" s="70" t="s">
        <v>1028</v>
      </c>
      <c r="C67" s="185" t="s">
        <v>26</v>
      </c>
      <c r="D67" s="70" t="s">
        <v>120</v>
      </c>
      <c r="E67" s="67">
        <v>1</v>
      </c>
      <c r="F67" s="179">
        <v>110000</v>
      </c>
      <c r="G67" s="184">
        <f>E67*F67</f>
        <v>110000</v>
      </c>
      <c r="H67" s="176"/>
      <c r="I67" s="273"/>
    </row>
    <row r="68" spans="1:9" s="13" customFormat="1" ht="18" customHeight="1">
      <c r="A68" s="70">
        <v>2</v>
      </c>
      <c r="B68" s="70" t="s">
        <v>1029</v>
      </c>
      <c r="C68" s="185" t="s">
        <v>160</v>
      </c>
      <c r="D68" s="70" t="s">
        <v>120</v>
      </c>
      <c r="E68" s="67">
        <v>1</v>
      </c>
      <c r="F68" s="179">
        <v>112000</v>
      </c>
      <c r="G68" s="184">
        <f>E68*F68</f>
        <v>112000</v>
      </c>
      <c r="H68" s="176"/>
      <c r="I68" s="273"/>
    </row>
    <row r="69" spans="1:9" s="13" customFormat="1" ht="18" customHeight="1">
      <c r="A69" s="70">
        <v>3</v>
      </c>
      <c r="B69" s="45" t="s">
        <v>437</v>
      </c>
      <c r="C69" s="185" t="s">
        <v>161</v>
      </c>
      <c r="D69" s="70" t="s">
        <v>120</v>
      </c>
      <c r="E69" s="67">
        <v>1</v>
      </c>
      <c r="F69" s="179">
        <v>238000</v>
      </c>
      <c r="G69" s="184">
        <f>E69*F69</f>
        <v>238000</v>
      </c>
      <c r="H69" s="176"/>
      <c r="I69" s="273"/>
    </row>
    <row r="70" spans="1:9" s="13" customFormat="1" ht="18" customHeight="1">
      <c r="A70" s="70">
        <v>4</v>
      </c>
      <c r="B70" s="70" t="s">
        <v>438</v>
      </c>
      <c r="C70" s="185" t="s">
        <v>162</v>
      </c>
      <c r="D70" s="70" t="s">
        <v>120</v>
      </c>
      <c r="E70" s="67">
        <v>1</v>
      </c>
      <c r="F70" s="179">
        <v>192000</v>
      </c>
      <c r="G70" s="184">
        <f>E70*F70</f>
        <v>192000</v>
      </c>
      <c r="H70" s="176"/>
      <c r="I70" s="273"/>
    </row>
    <row r="71" spans="1:9" s="13" customFormat="1" ht="18" customHeight="1">
      <c r="A71" s="70"/>
      <c r="B71" s="70"/>
      <c r="C71" s="177" t="s">
        <v>60</v>
      </c>
      <c r="D71" s="70"/>
      <c r="E71" s="67"/>
      <c r="F71" s="179">
        <v>0</v>
      </c>
      <c r="G71" s="184"/>
      <c r="H71" s="176"/>
      <c r="I71" s="273"/>
    </row>
    <row r="72" spans="1:9" s="13" customFormat="1" ht="18" customHeight="1">
      <c r="A72" s="70">
        <v>1</v>
      </c>
      <c r="B72" s="70" t="s">
        <v>163</v>
      </c>
      <c r="C72" s="185" t="s">
        <v>164</v>
      </c>
      <c r="D72" s="70" t="s">
        <v>120</v>
      </c>
      <c r="E72" s="67">
        <v>1</v>
      </c>
      <c r="F72" s="187">
        <v>453000</v>
      </c>
      <c r="G72" s="184">
        <f t="shared" ref="G72:G78" si="1">E72*F72</f>
        <v>453000</v>
      </c>
      <c r="H72" s="176">
        <v>5</v>
      </c>
      <c r="I72" s="273" t="s">
        <v>1341</v>
      </c>
    </row>
    <row r="73" spans="1:9" s="188" customFormat="1" ht="21" customHeight="1">
      <c r="A73" s="70">
        <v>2</v>
      </c>
      <c r="B73" s="225" t="s">
        <v>1318</v>
      </c>
      <c r="C73" s="185" t="s">
        <v>1343</v>
      </c>
      <c r="D73" s="226" t="s">
        <v>601</v>
      </c>
      <c r="E73" s="226">
        <v>1</v>
      </c>
      <c r="F73" s="179">
        <v>27000</v>
      </c>
      <c r="G73" s="184">
        <f t="shared" si="1"/>
        <v>27000</v>
      </c>
      <c r="H73" s="176">
        <v>5</v>
      </c>
      <c r="I73" s="273"/>
    </row>
    <row r="74" spans="1:9" s="188" customFormat="1" ht="18" customHeight="1">
      <c r="A74" s="84">
        <v>3</v>
      </c>
      <c r="B74" s="70" t="s">
        <v>165</v>
      </c>
      <c r="C74" s="185" t="s">
        <v>166</v>
      </c>
      <c r="D74" s="70" t="s">
        <v>601</v>
      </c>
      <c r="E74" s="67">
        <v>1</v>
      </c>
      <c r="F74" s="179">
        <v>38000</v>
      </c>
      <c r="G74" s="184">
        <f t="shared" si="1"/>
        <v>38000</v>
      </c>
      <c r="H74" s="176">
        <v>5</v>
      </c>
      <c r="I74" s="273"/>
    </row>
    <row r="75" spans="1:9" s="188" customFormat="1" ht="18" customHeight="1">
      <c r="A75" s="84">
        <v>4</v>
      </c>
      <c r="B75" s="70" t="s">
        <v>466</v>
      </c>
      <c r="C75" s="185" t="s">
        <v>1022</v>
      </c>
      <c r="D75" s="70" t="s">
        <v>601</v>
      </c>
      <c r="E75" s="67">
        <v>1</v>
      </c>
      <c r="F75" s="179">
        <v>33000</v>
      </c>
      <c r="G75" s="184">
        <f t="shared" si="1"/>
        <v>33000</v>
      </c>
      <c r="H75" s="176">
        <v>5</v>
      </c>
      <c r="I75" s="273"/>
    </row>
    <row r="76" spans="1:9" s="188" customFormat="1" ht="18" customHeight="1">
      <c r="A76" s="84">
        <v>5</v>
      </c>
      <c r="B76" s="70" t="s">
        <v>447</v>
      </c>
      <c r="C76" s="185" t="s">
        <v>771</v>
      </c>
      <c r="D76" s="70" t="s">
        <v>601</v>
      </c>
      <c r="E76" s="67">
        <v>1</v>
      </c>
      <c r="F76" s="187">
        <v>65000</v>
      </c>
      <c r="G76" s="184">
        <f t="shared" si="1"/>
        <v>65000</v>
      </c>
      <c r="H76" s="176">
        <v>5</v>
      </c>
      <c r="I76" s="273" t="s">
        <v>1341</v>
      </c>
    </row>
    <row r="77" spans="1:9" s="188" customFormat="1" ht="18" customHeight="1">
      <c r="A77" s="84">
        <v>6</v>
      </c>
      <c r="B77" s="70" t="s">
        <v>1024</v>
      </c>
      <c r="C77" s="185" t="s">
        <v>1144</v>
      </c>
      <c r="D77" s="70" t="s">
        <v>601</v>
      </c>
      <c r="E77" s="67">
        <v>1</v>
      </c>
      <c r="F77" s="179">
        <v>476000</v>
      </c>
      <c r="G77" s="184">
        <f t="shared" si="1"/>
        <v>476000</v>
      </c>
      <c r="H77" s="176">
        <v>5</v>
      </c>
      <c r="I77" s="273"/>
    </row>
    <row r="78" spans="1:9" s="13" customFormat="1" ht="18" customHeight="1">
      <c r="A78" s="84">
        <v>7</v>
      </c>
      <c r="B78" s="70" t="s">
        <v>167</v>
      </c>
      <c r="C78" s="185" t="s">
        <v>168</v>
      </c>
      <c r="D78" s="70" t="s">
        <v>120</v>
      </c>
      <c r="E78" s="67">
        <v>35</v>
      </c>
      <c r="F78" s="187">
        <v>43000</v>
      </c>
      <c r="G78" s="184">
        <f t="shared" si="1"/>
        <v>1505000</v>
      </c>
      <c r="H78" s="176">
        <v>5</v>
      </c>
      <c r="I78" s="273" t="s">
        <v>1341</v>
      </c>
    </row>
    <row r="79" spans="1:9" s="13" customFormat="1" ht="18" customHeight="1">
      <c r="A79" s="84"/>
      <c r="B79" s="70"/>
      <c r="C79" s="177" t="s">
        <v>70</v>
      </c>
      <c r="D79" s="70"/>
      <c r="E79" s="67"/>
      <c r="F79" s="179">
        <v>0</v>
      </c>
      <c r="G79" s="184"/>
      <c r="H79" s="176"/>
      <c r="I79" s="273"/>
    </row>
    <row r="80" spans="1:9" s="13" customFormat="1" ht="18" customHeight="1">
      <c r="A80" s="70">
        <v>1</v>
      </c>
      <c r="B80" s="70" t="s">
        <v>599</v>
      </c>
      <c r="C80" s="185" t="s">
        <v>170</v>
      </c>
      <c r="D80" s="70" t="s">
        <v>120</v>
      </c>
      <c r="E80" s="67">
        <v>1</v>
      </c>
      <c r="F80" s="179">
        <v>84000</v>
      </c>
      <c r="G80" s="184">
        <f>E80*F80</f>
        <v>84000</v>
      </c>
      <c r="H80" s="176"/>
      <c r="I80" s="273"/>
    </row>
    <row r="81" spans="1:9" s="188" customFormat="1" ht="18" customHeight="1">
      <c r="A81" s="70">
        <v>2</v>
      </c>
      <c r="B81" s="70" t="s">
        <v>825</v>
      </c>
      <c r="C81" s="185" t="s">
        <v>752</v>
      </c>
      <c r="D81" s="70" t="s">
        <v>120</v>
      </c>
      <c r="E81" s="67">
        <v>1</v>
      </c>
      <c r="F81" s="179">
        <v>1433000</v>
      </c>
      <c r="G81" s="184">
        <f>E81*F81</f>
        <v>1433000</v>
      </c>
      <c r="H81" s="176">
        <v>5</v>
      </c>
      <c r="I81" s="273"/>
    </row>
    <row r="82" spans="1:9" s="13" customFormat="1" ht="18" customHeight="1">
      <c r="A82" s="70"/>
      <c r="B82" s="70"/>
      <c r="C82" s="177" t="s">
        <v>41</v>
      </c>
      <c r="D82" s="70"/>
      <c r="E82" s="67"/>
      <c r="F82" s="179">
        <v>0</v>
      </c>
      <c r="G82" s="184"/>
      <c r="H82" s="176"/>
      <c r="I82" s="273"/>
    </row>
    <row r="83" spans="1:9" s="13" customFormat="1" ht="18" customHeight="1">
      <c r="A83" s="70">
        <v>1</v>
      </c>
      <c r="B83" s="70" t="s">
        <v>446</v>
      </c>
      <c r="C83" s="185" t="s">
        <v>172</v>
      </c>
      <c r="D83" s="70" t="s">
        <v>120</v>
      </c>
      <c r="E83" s="67">
        <v>1</v>
      </c>
      <c r="F83" s="179">
        <v>98000</v>
      </c>
      <c r="G83" s="184">
        <f>E83*F83</f>
        <v>98000</v>
      </c>
      <c r="H83" s="176"/>
      <c r="I83" s="273"/>
    </row>
    <row r="84" spans="1:9" s="13" customFormat="1" ht="18" customHeight="1">
      <c r="A84" s="70">
        <v>2</v>
      </c>
      <c r="B84" s="70" t="s">
        <v>1030</v>
      </c>
      <c r="C84" s="185" t="s">
        <v>42</v>
      </c>
      <c r="D84" s="70" t="s">
        <v>120</v>
      </c>
      <c r="E84" s="67">
        <v>1</v>
      </c>
      <c r="F84" s="179">
        <v>80000</v>
      </c>
      <c r="G84" s="184">
        <f>F84*E84</f>
        <v>80000</v>
      </c>
      <c r="H84" s="176"/>
      <c r="I84" s="273"/>
    </row>
    <row r="85" spans="1:9" s="13" customFormat="1" ht="18" customHeight="1">
      <c r="A85" s="70">
        <v>3</v>
      </c>
      <c r="B85" s="70" t="s">
        <v>13</v>
      </c>
      <c r="C85" s="185" t="s">
        <v>43</v>
      </c>
      <c r="D85" s="70" t="s">
        <v>120</v>
      </c>
      <c r="E85" s="67">
        <v>1</v>
      </c>
      <c r="F85" s="179">
        <v>85000</v>
      </c>
      <c r="G85" s="184">
        <f>F85*E85</f>
        <v>85000</v>
      </c>
      <c r="H85" s="176"/>
      <c r="I85" s="273"/>
    </row>
    <row r="86" spans="1:9" s="13" customFormat="1" ht="18" customHeight="1">
      <c r="A86" s="70">
        <v>4</v>
      </c>
      <c r="B86" s="70" t="s">
        <v>433</v>
      </c>
      <c r="C86" s="185" t="s">
        <v>173</v>
      </c>
      <c r="D86" s="70" t="s">
        <v>120</v>
      </c>
      <c r="E86" s="67">
        <v>1</v>
      </c>
      <c r="F86" s="179">
        <v>89000</v>
      </c>
      <c r="G86" s="184">
        <f>E86*F86</f>
        <v>89000</v>
      </c>
      <c r="H86" s="176"/>
      <c r="I86" s="273"/>
    </row>
    <row r="87" spans="1:9" s="13" customFormat="1" ht="18" customHeight="1">
      <c r="A87" s="70"/>
      <c r="B87" s="70"/>
      <c r="C87" s="177" t="s">
        <v>34</v>
      </c>
      <c r="D87" s="70"/>
      <c r="E87" s="67"/>
      <c r="F87" s="179">
        <v>0</v>
      </c>
      <c r="G87" s="184"/>
      <c r="H87" s="176"/>
      <c r="I87" s="273"/>
    </row>
    <row r="88" spans="1:9" s="13" customFormat="1" ht="18" customHeight="1">
      <c r="A88" s="70">
        <v>1</v>
      </c>
      <c r="B88" s="70" t="s">
        <v>213</v>
      </c>
      <c r="C88" s="185" t="s">
        <v>174</v>
      </c>
      <c r="D88" s="70" t="s">
        <v>120</v>
      </c>
      <c r="E88" s="67">
        <v>1</v>
      </c>
      <c r="F88" s="179">
        <v>75000</v>
      </c>
      <c r="G88" s="184">
        <f>E88*F88</f>
        <v>75000</v>
      </c>
      <c r="H88" s="176"/>
      <c r="I88" s="273"/>
    </row>
    <row r="89" spans="1:9" s="13" customFormat="1" ht="18" customHeight="1">
      <c r="A89" s="70"/>
      <c r="B89" s="70"/>
      <c r="C89" s="177" t="s">
        <v>35</v>
      </c>
      <c r="D89" s="70"/>
      <c r="E89" s="67"/>
      <c r="F89" s="179">
        <v>0</v>
      </c>
      <c r="G89" s="184"/>
      <c r="H89" s="176"/>
      <c r="I89" s="273"/>
    </row>
    <row r="90" spans="1:9" s="13" customFormat="1" ht="18" customHeight="1">
      <c r="A90" s="70">
        <v>1</v>
      </c>
      <c r="B90" s="70" t="s">
        <v>695</v>
      </c>
      <c r="C90" s="185" t="s">
        <v>175</v>
      </c>
      <c r="D90" s="70" t="s">
        <v>120</v>
      </c>
      <c r="E90" s="67">
        <v>1</v>
      </c>
      <c r="F90" s="179">
        <v>15000</v>
      </c>
      <c r="G90" s="184">
        <f t="shared" ref="G90:G95" si="2">E90*F90</f>
        <v>15000</v>
      </c>
      <c r="H90" s="176"/>
      <c r="I90" s="273"/>
    </row>
    <row r="91" spans="1:9" s="13" customFormat="1" ht="18" customHeight="1">
      <c r="A91" s="70">
        <v>2</v>
      </c>
      <c r="B91" s="70" t="s">
        <v>144</v>
      </c>
      <c r="C91" s="185" t="s">
        <v>176</v>
      </c>
      <c r="D91" s="70" t="s">
        <v>601</v>
      </c>
      <c r="E91" s="67">
        <v>3</v>
      </c>
      <c r="F91" s="179">
        <v>1396000</v>
      </c>
      <c r="G91" s="184">
        <f t="shared" si="2"/>
        <v>4188000</v>
      </c>
      <c r="H91" s="176">
        <v>10</v>
      </c>
      <c r="I91" s="273"/>
    </row>
    <row r="92" spans="1:9" s="13" customFormat="1" ht="18" customHeight="1">
      <c r="A92" s="70">
        <v>3</v>
      </c>
      <c r="B92" s="70" t="s">
        <v>36</v>
      </c>
      <c r="C92" s="185" t="s">
        <v>37</v>
      </c>
      <c r="D92" s="70" t="s">
        <v>601</v>
      </c>
      <c r="E92" s="67">
        <v>2</v>
      </c>
      <c r="F92" s="187">
        <v>25000</v>
      </c>
      <c r="G92" s="184">
        <f t="shared" si="2"/>
        <v>50000</v>
      </c>
      <c r="H92" s="176">
        <v>5</v>
      </c>
      <c r="I92" s="274" t="s">
        <v>1347</v>
      </c>
    </row>
    <row r="93" spans="1:9" s="13" customFormat="1" ht="18" customHeight="1">
      <c r="A93" s="70">
        <v>4</v>
      </c>
      <c r="B93" s="70" t="s">
        <v>38</v>
      </c>
      <c r="C93" s="185" t="s">
        <v>1110</v>
      </c>
      <c r="D93" s="70" t="s">
        <v>39</v>
      </c>
      <c r="E93" s="67">
        <v>2</v>
      </c>
      <c r="F93" s="179">
        <v>15000</v>
      </c>
      <c r="G93" s="184">
        <f t="shared" si="2"/>
        <v>30000</v>
      </c>
      <c r="H93" s="176">
        <v>5</v>
      </c>
      <c r="I93" s="273"/>
    </row>
    <row r="94" spans="1:9" s="13" customFormat="1" ht="18" customHeight="1">
      <c r="A94" s="70">
        <v>5</v>
      </c>
      <c r="B94" s="70" t="s">
        <v>146</v>
      </c>
      <c r="C94" s="185" t="s">
        <v>147</v>
      </c>
      <c r="D94" s="70" t="s">
        <v>601</v>
      </c>
      <c r="E94" s="67">
        <v>2</v>
      </c>
      <c r="F94" s="187">
        <v>33000</v>
      </c>
      <c r="G94" s="184">
        <f t="shared" si="2"/>
        <v>66000</v>
      </c>
      <c r="H94" s="176">
        <v>5</v>
      </c>
      <c r="I94" s="274" t="s">
        <v>1347</v>
      </c>
    </row>
    <row r="95" spans="1:9" s="13" customFormat="1" ht="18" customHeight="1">
      <c r="A95" s="70">
        <v>6</v>
      </c>
      <c r="B95" s="70" t="s">
        <v>40</v>
      </c>
      <c r="C95" s="185" t="s">
        <v>353</v>
      </c>
      <c r="D95" s="70" t="s">
        <v>601</v>
      </c>
      <c r="E95" s="67">
        <v>2</v>
      </c>
      <c r="F95" s="187">
        <v>55000</v>
      </c>
      <c r="G95" s="184">
        <f t="shared" si="2"/>
        <v>110000</v>
      </c>
      <c r="H95" s="176">
        <v>5</v>
      </c>
      <c r="I95" s="274" t="s">
        <v>1346</v>
      </c>
    </row>
    <row r="96" spans="1:9" s="13" customFormat="1" ht="18" customHeight="1">
      <c r="A96" s="70"/>
      <c r="B96" s="70"/>
      <c r="C96" s="177" t="s">
        <v>705</v>
      </c>
      <c r="D96" s="70"/>
      <c r="E96" s="67"/>
      <c r="F96" s="179"/>
      <c r="G96" s="184"/>
      <c r="H96" s="176"/>
      <c r="I96" s="273"/>
    </row>
    <row r="97" spans="1:9" s="13" customFormat="1" ht="18" customHeight="1">
      <c r="A97" s="70">
        <v>1</v>
      </c>
      <c r="B97" s="185" t="s">
        <v>18</v>
      </c>
      <c r="C97" s="185" t="s">
        <v>123</v>
      </c>
      <c r="D97" s="70" t="s">
        <v>120</v>
      </c>
      <c r="E97" s="67">
        <v>1</v>
      </c>
      <c r="F97" s="179">
        <v>360000</v>
      </c>
      <c r="G97" s="184">
        <f t="shared" ref="G97:G102" si="3">F97*E97</f>
        <v>360000</v>
      </c>
      <c r="H97" s="176"/>
      <c r="I97" s="273"/>
    </row>
    <row r="98" spans="1:9" s="13" customFormat="1" ht="18" customHeight="1">
      <c r="A98" s="70">
        <v>2</v>
      </c>
      <c r="B98" s="185"/>
      <c r="C98" s="185" t="s">
        <v>1138</v>
      </c>
      <c r="D98" s="70" t="s">
        <v>120</v>
      </c>
      <c r="E98" s="67">
        <v>1</v>
      </c>
      <c r="F98" s="179">
        <v>68000</v>
      </c>
      <c r="G98" s="184">
        <f t="shared" si="3"/>
        <v>68000</v>
      </c>
      <c r="H98" s="176">
        <v>5</v>
      </c>
      <c r="I98" s="273"/>
    </row>
    <row r="99" spans="1:9" s="13" customFormat="1" ht="18" customHeight="1">
      <c r="A99" s="70">
        <v>3</v>
      </c>
      <c r="B99" s="185"/>
      <c r="C99" s="185" t="s">
        <v>1139</v>
      </c>
      <c r="D99" s="70" t="s">
        <v>120</v>
      </c>
      <c r="E99" s="67">
        <v>1</v>
      </c>
      <c r="F99" s="179">
        <v>60000</v>
      </c>
      <c r="G99" s="184">
        <f t="shared" si="3"/>
        <v>60000</v>
      </c>
      <c r="H99" s="176">
        <v>5</v>
      </c>
      <c r="I99" s="273"/>
    </row>
    <row r="100" spans="1:9" s="13" customFormat="1" ht="18" customHeight="1">
      <c r="A100" s="70">
        <v>4</v>
      </c>
      <c r="B100" s="185"/>
      <c r="C100" s="185" t="s">
        <v>1140</v>
      </c>
      <c r="D100" s="70" t="s">
        <v>120</v>
      </c>
      <c r="E100" s="67">
        <v>1</v>
      </c>
      <c r="F100" s="179">
        <v>68000</v>
      </c>
      <c r="G100" s="184">
        <f t="shared" si="3"/>
        <v>68000</v>
      </c>
      <c r="H100" s="176">
        <v>5</v>
      </c>
      <c r="I100" s="273"/>
    </row>
    <row r="101" spans="1:9" s="13" customFormat="1" ht="18" customHeight="1">
      <c r="A101" s="70">
        <v>5</v>
      </c>
      <c r="B101" s="176"/>
      <c r="C101" s="185" t="s">
        <v>1151</v>
      </c>
      <c r="D101" s="70" t="s">
        <v>120</v>
      </c>
      <c r="E101" s="67">
        <v>1</v>
      </c>
      <c r="F101" s="189">
        <v>270000</v>
      </c>
      <c r="G101" s="184">
        <f t="shared" si="3"/>
        <v>270000</v>
      </c>
      <c r="H101" s="176"/>
      <c r="I101" s="273"/>
    </row>
    <row r="102" spans="1:9" s="13" customFormat="1" ht="18" customHeight="1">
      <c r="A102" s="70">
        <v>6</v>
      </c>
      <c r="B102" s="176"/>
      <c r="C102" s="185" t="s">
        <v>1152</v>
      </c>
      <c r="D102" s="70" t="s">
        <v>120</v>
      </c>
      <c r="E102" s="67">
        <v>1</v>
      </c>
      <c r="F102" s="189">
        <v>125000</v>
      </c>
      <c r="G102" s="184">
        <f t="shared" si="3"/>
        <v>125000</v>
      </c>
      <c r="H102" s="176"/>
      <c r="I102" s="273"/>
    </row>
    <row r="103" spans="1:9" s="13" customFormat="1" ht="18" customHeight="1">
      <c r="A103" s="70"/>
      <c r="B103" s="70"/>
      <c r="C103" s="177" t="s">
        <v>44</v>
      </c>
      <c r="D103" s="70"/>
      <c r="E103" s="67"/>
      <c r="F103" s="179">
        <v>0</v>
      </c>
      <c r="G103" s="184"/>
      <c r="H103" s="176"/>
      <c r="I103" s="273"/>
    </row>
    <row r="104" spans="1:9" s="13" customFormat="1" ht="18" customHeight="1">
      <c r="A104" s="70">
        <v>1</v>
      </c>
      <c r="B104" s="70" t="s">
        <v>694</v>
      </c>
      <c r="C104" s="185" t="s">
        <v>177</v>
      </c>
      <c r="D104" s="70" t="s">
        <v>120</v>
      </c>
      <c r="E104" s="67">
        <v>1</v>
      </c>
      <c r="F104" s="179">
        <v>120000</v>
      </c>
      <c r="G104" s="184">
        <f>E104*F104</f>
        <v>120000</v>
      </c>
      <c r="H104" s="176"/>
      <c r="I104" s="273"/>
    </row>
    <row r="105" spans="1:9" s="13" customFormat="1" ht="18" customHeight="1">
      <c r="A105" s="70"/>
      <c r="B105" s="70"/>
      <c r="C105" s="177" t="s">
        <v>45</v>
      </c>
      <c r="D105" s="70"/>
      <c r="E105" s="67"/>
      <c r="F105" s="179">
        <v>0</v>
      </c>
      <c r="G105" s="184"/>
      <c r="H105" s="176"/>
      <c r="I105" s="273"/>
    </row>
    <row r="106" spans="1:9" s="13" customFormat="1" ht="18" customHeight="1">
      <c r="A106" s="70">
        <v>1</v>
      </c>
      <c r="B106" s="70" t="s">
        <v>439</v>
      </c>
      <c r="C106" s="185" t="s">
        <v>178</v>
      </c>
      <c r="D106" s="70" t="s">
        <v>120</v>
      </c>
      <c r="E106" s="67">
        <v>1</v>
      </c>
      <c r="F106" s="179">
        <v>154000</v>
      </c>
      <c r="G106" s="184">
        <f t="shared" ref="G106:G114" si="4">E106*F106</f>
        <v>154000</v>
      </c>
      <c r="H106" s="176"/>
      <c r="I106" s="273"/>
    </row>
    <row r="107" spans="1:9" s="13" customFormat="1" ht="18" customHeight="1">
      <c r="A107" s="70">
        <v>2</v>
      </c>
      <c r="B107" s="70" t="s">
        <v>179</v>
      </c>
      <c r="C107" s="185" t="s">
        <v>180</v>
      </c>
      <c r="D107" s="70" t="s">
        <v>181</v>
      </c>
      <c r="E107" s="67">
        <v>1</v>
      </c>
      <c r="F107" s="179">
        <v>73000</v>
      </c>
      <c r="G107" s="184">
        <f t="shared" si="4"/>
        <v>73000</v>
      </c>
      <c r="H107" s="176">
        <v>10</v>
      </c>
      <c r="I107" s="273"/>
    </row>
    <row r="108" spans="1:9" s="13" customFormat="1" ht="18" customHeight="1">
      <c r="A108" s="70">
        <v>3</v>
      </c>
      <c r="B108" s="70" t="s">
        <v>46</v>
      </c>
      <c r="C108" s="185" t="s">
        <v>182</v>
      </c>
      <c r="D108" s="70" t="s">
        <v>601</v>
      </c>
      <c r="E108" s="67">
        <v>2</v>
      </c>
      <c r="F108" s="179">
        <v>6000</v>
      </c>
      <c r="G108" s="184">
        <f t="shared" si="4"/>
        <v>12000</v>
      </c>
      <c r="H108" s="176">
        <v>10</v>
      </c>
      <c r="I108" s="273"/>
    </row>
    <row r="109" spans="1:9" s="13" customFormat="1" ht="18" customHeight="1">
      <c r="A109" s="70">
        <v>4</v>
      </c>
      <c r="B109" s="70" t="s">
        <v>183</v>
      </c>
      <c r="C109" s="185" t="s">
        <v>184</v>
      </c>
      <c r="D109" s="70" t="s">
        <v>185</v>
      </c>
      <c r="E109" s="67">
        <v>5</v>
      </c>
      <c r="F109" s="179">
        <v>100000</v>
      </c>
      <c r="G109" s="184">
        <f t="shared" si="4"/>
        <v>500000</v>
      </c>
      <c r="H109" s="176">
        <v>10</v>
      </c>
      <c r="I109" s="273"/>
    </row>
    <row r="110" spans="1:9" s="13" customFormat="1" ht="18" customHeight="1">
      <c r="A110" s="70">
        <v>5</v>
      </c>
      <c r="B110" s="70" t="s">
        <v>186</v>
      </c>
      <c r="C110" s="185" t="s">
        <v>187</v>
      </c>
      <c r="D110" s="70" t="s">
        <v>185</v>
      </c>
      <c r="E110" s="67">
        <v>5</v>
      </c>
      <c r="F110" s="179">
        <v>106000</v>
      </c>
      <c r="G110" s="184">
        <f t="shared" si="4"/>
        <v>530000</v>
      </c>
      <c r="H110" s="176">
        <v>10</v>
      </c>
      <c r="I110" s="273"/>
    </row>
    <row r="111" spans="1:9" s="13" customFormat="1" ht="18" customHeight="1">
      <c r="A111" s="70">
        <v>6</v>
      </c>
      <c r="B111" s="70" t="s">
        <v>188</v>
      </c>
      <c r="C111" s="185" t="s">
        <v>189</v>
      </c>
      <c r="D111" s="70" t="s">
        <v>181</v>
      </c>
      <c r="E111" s="67">
        <v>40</v>
      </c>
      <c r="F111" s="179">
        <v>11000</v>
      </c>
      <c r="G111" s="184">
        <f t="shared" si="4"/>
        <v>440000</v>
      </c>
      <c r="H111" s="176">
        <v>10</v>
      </c>
      <c r="I111" s="273"/>
    </row>
    <row r="112" spans="1:9" s="13" customFormat="1" ht="18" customHeight="1">
      <c r="A112" s="70">
        <v>7</v>
      </c>
      <c r="B112" s="70" t="s">
        <v>190</v>
      </c>
      <c r="C112" s="185" t="s">
        <v>191</v>
      </c>
      <c r="D112" s="70" t="s">
        <v>181</v>
      </c>
      <c r="E112" s="67">
        <v>4</v>
      </c>
      <c r="F112" s="179">
        <v>28000</v>
      </c>
      <c r="G112" s="184">
        <f t="shared" si="4"/>
        <v>112000</v>
      </c>
      <c r="H112" s="176">
        <v>10</v>
      </c>
      <c r="I112" s="273"/>
    </row>
    <row r="113" spans="1:9" s="13" customFormat="1" ht="18" customHeight="1">
      <c r="A113" s="70">
        <v>8</v>
      </c>
      <c r="B113" s="70" t="s">
        <v>192</v>
      </c>
      <c r="C113" s="185" t="s">
        <v>193</v>
      </c>
      <c r="D113" s="70" t="s">
        <v>120</v>
      </c>
      <c r="E113" s="67">
        <v>1</v>
      </c>
      <c r="F113" s="179">
        <v>5670000</v>
      </c>
      <c r="G113" s="184">
        <f t="shared" si="4"/>
        <v>5670000</v>
      </c>
      <c r="H113" s="176">
        <v>10</v>
      </c>
      <c r="I113" s="273"/>
    </row>
    <row r="114" spans="1:9" s="13" customFormat="1" ht="18" customHeight="1">
      <c r="A114" s="70">
        <v>9</v>
      </c>
      <c r="B114" s="70" t="s">
        <v>194</v>
      </c>
      <c r="C114" s="185" t="s">
        <v>195</v>
      </c>
      <c r="D114" s="70" t="s">
        <v>601</v>
      </c>
      <c r="E114" s="67">
        <v>1</v>
      </c>
      <c r="F114" s="179">
        <v>454000</v>
      </c>
      <c r="G114" s="184">
        <f t="shared" si="4"/>
        <v>454000</v>
      </c>
      <c r="H114" s="176">
        <v>10</v>
      </c>
      <c r="I114" s="273"/>
    </row>
    <row r="115" spans="1:9" s="13" customFormat="1" ht="18" customHeight="1">
      <c r="A115" s="70"/>
      <c r="B115" s="70"/>
      <c r="C115" s="186" t="s">
        <v>196</v>
      </c>
      <c r="D115" s="70"/>
      <c r="E115" s="67"/>
      <c r="F115" s="179">
        <v>0</v>
      </c>
      <c r="G115" s="248">
        <f>SUM(G116:G166)</f>
        <v>18804000</v>
      </c>
      <c r="H115" s="176"/>
      <c r="I115" s="273"/>
    </row>
    <row r="116" spans="1:9" s="13" customFormat="1" ht="18" customHeight="1">
      <c r="A116" s="70"/>
      <c r="B116" s="70"/>
      <c r="C116" s="177" t="s">
        <v>56</v>
      </c>
      <c r="D116" s="70"/>
      <c r="E116" s="67"/>
      <c r="F116" s="179">
        <v>0</v>
      </c>
      <c r="G116" s="184"/>
      <c r="H116" s="176"/>
      <c r="I116" s="273"/>
    </row>
    <row r="117" spans="1:9" s="13" customFormat="1" ht="18" customHeight="1">
      <c r="A117" s="70">
        <v>1</v>
      </c>
      <c r="B117" s="70" t="s">
        <v>696</v>
      </c>
      <c r="C117" s="185" t="s">
        <v>197</v>
      </c>
      <c r="D117" s="70" t="s">
        <v>120</v>
      </c>
      <c r="E117" s="67">
        <v>1</v>
      </c>
      <c r="F117" s="179">
        <v>154000</v>
      </c>
      <c r="G117" s="184">
        <f>E117*F117</f>
        <v>154000</v>
      </c>
      <c r="H117" s="176"/>
      <c r="I117" s="273"/>
    </row>
    <row r="118" spans="1:9" s="13" customFormat="1" ht="18" customHeight="1">
      <c r="A118" s="70">
        <v>2</v>
      </c>
      <c r="B118" s="70" t="s">
        <v>697</v>
      </c>
      <c r="C118" s="185" t="s">
        <v>198</v>
      </c>
      <c r="D118" s="70" t="s">
        <v>120</v>
      </c>
      <c r="E118" s="67">
        <v>1</v>
      </c>
      <c r="F118" s="179">
        <v>110000</v>
      </c>
      <c r="G118" s="184">
        <f>E118*F118</f>
        <v>110000</v>
      </c>
      <c r="H118" s="176"/>
      <c r="I118" s="273"/>
    </row>
    <row r="119" spans="1:9" s="13" customFormat="1" ht="18" customHeight="1">
      <c r="A119" s="70"/>
      <c r="B119" s="70"/>
      <c r="C119" s="177" t="s">
        <v>60</v>
      </c>
      <c r="D119" s="70"/>
      <c r="E119" s="67"/>
      <c r="F119" s="179">
        <v>0</v>
      </c>
      <c r="G119" s="184"/>
      <c r="H119" s="176"/>
      <c r="I119" s="273"/>
    </row>
    <row r="120" spans="1:9" s="188" customFormat="1" ht="18" customHeight="1">
      <c r="A120" s="70">
        <v>1</v>
      </c>
      <c r="B120" s="70" t="s">
        <v>17</v>
      </c>
      <c r="C120" s="185" t="s">
        <v>305</v>
      </c>
      <c r="D120" s="70" t="s">
        <v>120</v>
      </c>
      <c r="E120" s="67">
        <v>1</v>
      </c>
      <c r="F120" s="179">
        <v>346000</v>
      </c>
      <c r="G120" s="184">
        <f t="shared" ref="G120:G127" si="5">E120*F120</f>
        <v>346000</v>
      </c>
      <c r="H120" s="176">
        <v>5</v>
      </c>
      <c r="I120" s="273"/>
    </row>
    <row r="121" spans="1:9" s="188" customFormat="1" ht="18" customHeight="1">
      <c r="A121" s="70">
        <v>2</v>
      </c>
      <c r="B121" s="70" t="s">
        <v>306</v>
      </c>
      <c r="C121" s="185" t="s">
        <v>911</v>
      </c>
      <c r="D121" s="70" t="s">
        <v>601</v>
      </c>
      <c r="E121" s="67">
        <v>1</v>
      </c>
      <c r="F121" s="179">
        <v>255000</v>
      </c>
      <c r="G121" s="184">
        <f t="shared" si="5"/>
        <v>255000</v>
      </c>
      <c r="H121" s="176">
        <v>5</v>
      </c>
      <c r="I121" s="273"/>
    </row>
    <row r="122" spans="1:9" s="188" customFormat="1" ht="18" customHeight="1">
      <c r="A122" s="70">
        <v>3</v>
      </c>
      <c r="B122" s="70" t="s">
        <v>1024</v>
      </c>
      <c r="C122" s="185" t="s">
        <v>1144</v>
      </c>
      <c r="D122" s="70" t="s">
        <v>601</v>
      </c>
      <c r="E122" s="67">
        <v>1</v>
      </c>
      <c r="F122" s="179">
        <v>476000</v>
      </c>
      <c r="G122" s="184">
        <f t="shared" si="5"/>
        <v>476000</v>
      </c>
      <c r="H122" s="176">
        <v>5</v>
      </c>
      <c r="I122" s="273"/>
    </row>
    <row r="123" spans="1:9" s="188" customFormat="1" ht="21" customHeight="1">
      <c r="A123" s="70">
        <v>4</v>
      </c>
      <c r="B123" s="225" t="s">
        <v>1318</v>
      </c>
      <c r="C123" s="185" t="s">
        <v>1343</v>
      </c>
      <c r="D123" s="226" t="s">
        <v>601</v>
      </c>
      <c r="E123" s="226">
        <v>1</v>
      </c>
      <c r="F123" s="179">
        <v>27000</v>
      </c>
      <c r="G123" s="184">
        <f t="shared" si="5"/>
        <v>27000</v>
      </c>
      <c r="H123" s="176">
        <v>5</v>
      </c>
      <c r="I123" s="273"/>
    </row>
    <row r="124" spans="1:9" s="188" customFormat="1" ht="18" customHeight="1">
      <c r="A124" s="70">
        <v>5</v>
      </c>
      <c r="B124" s="70" t="s">
        <v>165</v>
      </c>
      <c r="C124" s="185" t="s">
        <v>166</v>
      </c>
      <c r="D124" s="70" t="s">
        <v>601</v>
      </c>
      <c r="E124" s="67">
        <v>1</v>
      </c>
      <c r="F124" s="179">
        <v>38000</v>
      </c>
      <c r="G124" s="184">
        <f t="shared" si="5"/>
        <v>38000</v>
      </c>
      <c r="H124" s="176">
        <v>5</v>
      </c>
      <c r="I124" s="273"/>
    </row>
    <row r="125" spans="1:9" s="188" customFormat="1" ht="18" customHeight="1">
      <c r="A125" s="70">
        <v>6</v>
      </c>
      <c r="B125" s="70" t="s">
        <v>466</v>
      </c>
      <c r="C125" s="185" t="s">
        <v>1022</v>
      </c>
      <c r="D125" s="70" t="s">
        <v>601</v>
      </c>
      <c r="E125" s="67">
        <v>1</v>
      </c>
      <c r="F125" s="179">
        <v>33000</v>
      </c>
      <c r="G125" s="184">
        <f t="shared" si="5"/>
        <v>33000</v>
      </c>
      <c r="H125" s="176">
        <v>5</v>
      </c>
      <c r="I125" s="273"/>
    </row>
    <row r="126" spans="1:9" s="188" customFormat="1" ht="18" customHeight="1">
      <c r="A126" s="70">
        <v>7</v>
      </c>
      <c r="B126" s="70" t="s">
        <v>447</v>
      </c>
      <c r="C126" s="185" t="s">
        <v>771</v>
      </c>
      <c r="D126" s="70" t="s">
        <v>601</v>
      </c>
      <c r="E126" s="67">
        <v>1</v>
      </c>
      <c r="F126" s="187">
        <v>65000</v>
      </c>
      <c r="G126" s="184">
        <f t="shared" si="5"/>
        <v>65000</v>
      </c>
      <c r="H126" s="176">
        <v>5</v>
      </c>
      <c r="I126" s="273" t="s">
        <v>1341</v>
      </c>
    </row>
    <row r="127" spans="1:9" s="190" customFormat="1" ht="18" customHeight="1">
      <c r="A127" s="70">
        <v>8</v>
      </c>
      <c r="B127" s="70" t="s">
        <v>912</v>
      </c>
      <c r="C127" s="185" t="s">
        <v>913</v>
      </c>
      <c r="D127" s="70" t="s">
        <v>120</v>
      </c>
      <c r="E127" s="67">
        <v>35</v>
      </c>
      <c r="F127" s="187">
        <v>24000</v>
      </c>
      <c r="G127" s="184">
        <f t="shared" si="5"/>
        <v>840000</v>
      </c>
      <c r="H127" s="176">
        <v>5</v>
      </c>
      <c r="I127" s="273" t="s">
        <v>1341</v>
      </c>
    </row>
    <row r="128" spans="1:9" s="13" customFormat="1" ht="18" customHeight="1">
      <c r="A128" s="70"/>
      <c r="B128" s="70"/>
      <c r="C128" s="177" t="s">
        <v>34</v>
      </c>
      <c r="D128" s="70"/>
      <c r="E128" s="67"/>
      <c r="F128" s="179">
        <v>0</v>
      </c>
      <c r="G128" s="184"/>
      <c r="H128" s="176"/>
      <c r="I128" s="273"/>
    </row>
    <row r="129" spans="1:9" s="13" customFormat="1" ht="18" customHeight="1">
      <c r="A129" s="70">
        <v>1</v>
      </c>
      <c r="B129" s="70" t="s">
        <v>914</v>
      </c>
      <c r="C129" s="185" t="s">
        <v>915</v>
      </c>
      <c r="D129" s="70" t="s">
        <v>120</v>
      </c>
      <c r="E129" s="67">
        <v>1</v>
      </c>
      <c r="F129" s="179">
        <v>70000</v>
      </c>
      <c r="G129" s="184">
        <f>E129*F129</f>
        <v>70000</v>
      </c>
      <c r="H129" s="176"/>
      <c r="I129" s="273"/>
    </row>
    <row r="130" spans="1:9" s="13" customFormat="1" ht="18" customHeight="1">
      <c r="A130" s="70"/>
      <c r="B130" s="70"/>
      <c r="C130" s="177" t="s">
        <v>916</v>
      </c>
      <c r="D130" s="70"/>
      <c r="E130" s="67"/>
      <c r="F130" s="179">
        <v>0</v>
      </c>
      <c r="G130" s="184"/>
      <c r="H130" s="176"/>
      <c r="I130" s="273"/>
    </row>
    <row r="131" spans="1:9" s="13" customFormat="1" ht="18" customHeight="1">
      <c r="A131" s="70">
        <v>1</v>
      </c>
      <c r="B131" s="70" t="s">
        <v>701</v>
      </c>
      <c r="C131" s="185" t="s">
        <v>917</v>
      </c>
      <c r="D131" s="70" t="s">
        <v>120</v>
      </c>
      <c r="E131" s="67">
        <v>1</v>
      </c>
      <c r="F131" s="179">
        <v>81000</v>
      </c>
      <c r="G131" s="184">
        <f>E131*F131</f>
        <v>81000</v>
      </c>
      <c r="H131" s="176"/>
      <c r="I131" s="273"/>
    </row>
    <row r="132" spans="1:9" s="188" customFormat="1" ht="18" customHeight="1">
      <c r="A132" s="70">
        <v>2</v>
      </c>
      <c r="B132" s="70" t="s">
        <v>16</v>
      </c>
      <c r="C132" s="185" t="s">
        <v>918</v>
      </c>
      <c r="D132" s="70" t="s">
        <v>120</v>
      </c>
      <c r="E132" s="67">
        <v>1</v>
      </c>
      <c r="F132" s="179">
        <v>1740000</v>
      </c>
      <c r="G132" s="184">
        <f>E132*F132</f>
        <v>1740000</v>
      </c>
      <c r="H132" s="176">
        <v>5</v>
      </c>
      <c r="I132" s="273"/>
    </row>
    <row r="133" spans="1:9" s="13" customFormat="1" ht="18" customHeight="1">
      <c r="A133" s="70"/>
      <c r="B133" s="70"/>
      <c r="C133" s="177" t="s">
        <v>919</v>
      </c>
      <c r="D133" s="70"/>
      <c r="E133" s="67"/>
      <c r="F133" s="179">
        <v>0</v>
      </c>
      <c r="G133" s="184"/>
      <c r="H133" s="176"/>
      <c r="I133" s="273"/>
    </row>
    <row r="134" spans="1:9" s="13" customFormat="1" ht="18" customHeight="1">
      <c r="A134" s="70">
        <v>1</v>
      </c>
      <c r="B134" s="185" t="s">
        <v>448</v>
      </c>
      <c r="C134" s="185" t="s">
        <v>920</v>
      </c>
      <c r="D134" s="70" t="s">
        <v>120</v>
      </c>
      <c r="E134" s="67">
        <v>1</v>
      </c>
      <c r="F134" s="179">
        <v>42000</v>
      </c>
      <c r="G134" s="184">
        <f>E134*F134</f>
        <v>42000</v>
      </c>
      <c r="H134" s="176"/>
      <c r="I134" s="273"/>
    </row>
    <row r="135" spans="1:9" s="13" customFormat="1" ht="18" customHeight="1">
      <c r="A135" s="70">
        <v>2</v>
      </c>
      <c r="B135" s="185"/>
      <c r="C135" s="185" t="s">
        <v>921</v>
      </c>
      <c r="D135" s="70" t="s">
        <v>120</v>
      </c>
      <c r="E135" s="67">
        <v>1</v>
      </c>
      <c r="F135" s="179">
        <v>130000</v>
      </c>
      <c r="G135" s="184">
        <f>E135*F135</f>
        <v>130000</v>
      </c>
      <c r="H135" s="176"/>
      <c r="I135" s="273"/>
    </row>
    <row r="136" spans="1:9" s="13" customFormat="1" ht="18" customHeight="1">
      <c r="A136" s="70">
        <v>3</v>
      </c>
      <c r="B136" s="185"/>
      <c r="C136" s="185" t="s">
        <v>922</v>
      </c>
      <c r="D136" s="70" t="s">
        <v>120</v>
      </c>
      <c r="E136" s="67">
        <v>1</v>
      </c>
      <c r="F136" s="179">
        <v>56000</v>
      </c>
      <c r="G136" s="184">
        <f>E136*F136</f>
        <v>56000</v>
      </c>
      <c r="H136" s="176"/>
      <c r="I136" s="273"/>
    </row>
    <row r="137" spans="1:9" s="13" customFormat="1" ht="18" customHeight="1">
      <c r="A137" s="70">
        <v>4</v>
      </c>
      <c r="B137" s="185" t="s">
        <v>449</v>
      </c>
      <c r="C137" s="185" t="s">
        <v>923</v>
      </c>
      <c r="D137" s="70" t="s">
        <v>120</v>
      </c>
      <c r="E137" s="67">
        <v>1</v>
      </c>
      <c r="F137" s="179">
        <v>56000</v>
      </c>
      <c r="G137" s="184">
        <f>E137*F137</f>
        <v>56000</v>
      </c>
      <c r="H137" s="176"/>
      <c r="I137" s="273"/>
    </row>
    <row r="138" spans="1:9" s="13" customFormat="1" ht="18" customHeight="1">
      <c r="A138" s="70"/>
      <c r="B138" s="70"/>
      <c r="C138" s="177" t="s">
        <v>924</v>
      </c>
      <c r="D138" s="70"/>
      <c r="E138" s="67"/>
      <c r="F138" s="179">
        <v>0</v>
      </c>
      <c r="G138" s="184"/>
      <c r="H138" s="176"/>
      <c r="I138" s="273"/>
    </row>
    <row r="139" spans="1:9" s="13" customFormat="1" ht="18" customHeight="1">
      <c r="A139" s="70">
        <v>1</v>
      </c>
      <c r="B139" s="70" t="s">
        <v>925</v>
      </c>
      <c r="C139" s="185" t="s">
        <v>1350</v>
      </c>
      <c r="D139" s="70" t="s">
        <v>120</v>
      </c>
      <c r="E139" s="67">
        <v>1</v>
      </c>
      <c r="F139" s="187">
        <v>566000</v>
      </c>
      <c r="G139" s="184">
        <f>E139*F139</f>
        <v>566000</v>
      </c>
      <c r="H139" s="176">
        <v>5</v>
      </c>
      <c r="I139" s="273" t="s">
        <v>1341</v>
      </c>
    </row>
    <row r="140" spans="1:9" s="13" customFormat="1" ht="18" customHeight="1">
      <c r="A140" s="70">
        <v>2</v>
      </c>
      <c r="B140" s="70" t="s">
        <v>926</v>
      </c>
      <c r="C140" s="185" t="s">
        <v>927</v>
      </c>
      <c r="D140" s="70" t="s">
        <v>120</v>
      </c>
      <c r="E140" s="67">
        <v>35</v>
      </c>
      <c r="F140" s="187">
        <v>54000</v>
      </c>
      <c r="G140" s="184">
        <f>E140*F140</f>
        <v>1890000</v>
      </c>
      <c r="H140" s="176">
        <v>5</v>
      </c>
      <c r="I140" s="273" t="s">
        <v>1341</v>
      </c>
    </row>
    <row r="141" spans="1:9" s="188" customFormat="1" ht="18" customHeight="1">
      <c r="A141" s="70">
        <v>3</v>
      </c>
      <c r="B141" s="70" t="s">
        <v>928</v>
      </c>
      <c r="C141" s="185" t="s">
        <v>929</v>
      </c>
      <c r="D141" s="70" t="s">
        <v>120</v>
      </c>
      <c r="E141" s="67">
        <v>1</v>
      </c>
      <c r="F141" s="179">
        <v>395000</v>
      </c>
      <c r="G141" s="184">
        <f>E141*F141</f>
        <v>395000</v>
      </c>
      <c r="H141" s="176">
        <v>5</v>
      </c>
      <c r="I141" s="273"/>
    </row>
    <row r="142" spans="1:9" s="13" customFormat="1" ht="18" customHeight="1">
      <c r="A142" s="70">
        <v>4</v>
      </c>
      <c r="B142" s="70" t="s">
        <v>930</v>
      </c>
      <c r="C142" s="185" t="s">
        <v>931</v>
      </c>
      <c r="D142" s="70" t="s">
        <v>120</v>
      </c>
      <c r="E142" s="67">
        <v>35</v>
      </c>
      <c r="F142" s="187">
        <v>66000</v>
      </c>
      <c r="G142" s="184">
        <f>E142*F142</f>
        <v>2310000</v>
      </c>
      <c r="H142" s="176">
        <v>5</v>
      </c>
      <c r="I142" s="273" t="s">
        <v>1341</v>
      </c>
    </row>
    <row r="143" spans="1:9" s="13" customFormat="1" ht="18" customHeight="1">
      <c r="A143" s="70"/>
      <c r="B143" s="70"/>
      <c r="C143" s="177" t="s">
        <v>41</v>
      </c>
      <c r="D143" s="70"/>
      <c r="E143" s="67"/>
      <c r="F143" s="179">
        <v>0</v>
      </c>
      <c r="G143" s="184"/>
      <c r="H143" s="176"/>
      <c r="I143" s="273"/>
    </row>
    <row r="144" spans="1:9" s="13" customFormat="1" ht="18" customHeight="1">
      <c r="A144" s="70">
        <v>1</v>
      </c>
      <c r="B144" s="70" t="s">
        <v>699</v>
      </c>
      <c r="C144" s="185" t="s">
        <v>932</v>
      </c>
      <c r="D144" s="70" t="s">
        <v>120</v>
      </c>
      <c r="E144" s="67">
        <v>1</v>
      </c>
      <c r="F144" s="179">
        <v>98000</v>
      </c>
      <c r="G144" s="184">
        <f>E144*F144</f>
        <v>98000</v>
      </c>
      <c r="H144" s="176"/>
      <c r="I144" s="273"/>
    </row>
    <row r="145" spans="1:9" s="13" customFormat="1" ht="18" customHeight="1">
      <c r="A145" s="70">
        <v>2</v>
      </c>
      <c r="B145" s="70" t="s">
        <v>1030</v>
      </c>
      <c r="C145" s="185" t="s">
        <v>42</v>
      </c>
      <c r="D145" s="70" t="s">
        <v>120</v>
      </c>
      <c r="E145" s="67">
        <v>1</v>
      </c>
      <c r="F145" s="179">
        <v>80000</v>
      </c>
      <c r="G145" s="184">
        <f>F145*E145</f>
        <v>80000</v>
      </c>
      <c r="H145" s="176"/>
      <c r="I145" s="273"/>
    </row>
    <row r="146" spans="1:9" s="13" customFormat="1" ht="18" customHeight="1">
      <c r="A146" s="70">
        <v>3</v>
      </c>
      <c r="B146" s="70" t="s">
        <v>13</v>
      </c>
      <c r="C146" s="185" t="s">
        <v>43</v>
      </c>
      <c r="D146" s="70" t="s">
        <v>120</v>
      </c>
      <c r="E146" s="67">
        <v>1</v>
      </c>
      <c r="F146" s="179">
        <v>85000</v>
      </c>
      <c r="G146" s="184">
        <f>F146*E146</f>
        <v>85000</v>
      </c>
      <c r="H146" s="176"/>
      <c r="I146" s="273"/>
    </row>
    <row r="147" spans="1:9" s="13" customFormat="1" ht="18" customHeight="1">
      <c r="A147" s="70">
        <v>4</v>
      </c>
      <c r="B147" s="70" t="s">
        <v>433</v>
      </c>
      <c r="C147" s="185" t="s">
        <v>143</v>
      </c>
      <c r="D147" s="70" t="s">
        <v>120</v>
      </c>
      <c r="E147" s="67">
        <v>1</v>
      </c>
      <c r="F147" s="179">
        <v>89000</v>
      </c>
      <c r="G147" s="184">
        <f>E147*F147</f>
        <v>89000</v>
      </c>
      <c r="H147" s="176"/>
      <c r="I147" s="273"/>
    </row>
    <row r="148" spans="1:9" s="13" customFormat="1" ht="18" customHeight="1">
      <c r="A148" s="70"/>
      <c r="B148" s="70"/>
      <c r="C148" s="177" t="s">
        <v>35</v>
      </c>
      <c r="D148" s="70"/>
      <c r="E148" s="67"/>
      <c r="F148" s="179">
        <v>0</v>
      </c>
      <c r="G148" s="184"/>
      <c r="H148" s="176"/>
      <c r="I148" s="273"/>
    </row>
    <row r="149" spans="1:9" s="13" customFormat="1" ht="18" customHeight="1">
      <c r="A149" s="70">
        <v>1</v>
      </c>
      <c r="B149" s="70" t="s">
        <v>698</v>
      </c>
      <c r="C149" s="185" t="s">
        <v>933</v>
      </c>
      <c r="D149" s="70" t="s">
        <v>120</v>
      </c>
      <c r="E149" s="67">
        <v>1</v>
      </c>
      <c r="F149" s="179">
        <v>112000</v>
      </c>
      <c r="G149" s="184">
        <f t="shared" ref="G149:G154" si="6">E149*F149</f>
        <v>112000</v>
      </c>
      <c r="H149" s="176"/>
      <c r="I149" s="273"/>
    </row>
    <row r="150" spans="1:9" s="13" customFormat="1" ht="18" customHeight="1">
      <c r="A150" s="70">
        <v>2</v>
      </c>
      <c r="B150" s="70" t="s">
        <v>144</v>
      </c>
      <c r="C150" s="185" t="s">
        <v>176</v>
      </c>
      <c r="D150" s="70" t="s">
        <v>601</v>
      </c>
      <c r="E150" s="67">
        <v>3</v>
      </c>
      <c r="F150" s="179">
        <v>1396000</v>
      </c>
      <c r="G150" s="184">
        <f t="shared" si="6"/>
        <v>4188000</v>
      </c>
      <c r="H150" s="176">
        <v>10</v>
      </c>
      <c r="I150" s="273"/>
    </row>
    <row r="151" spans="1:9" s="13" customFormat="1" ht="18" customHeight="1">
      <c r="A151" s="70">
        <v>3</v>
      </c>
      <c r="B151" s="70" t="s">
        <v>36</v>
      </c>
      <c r="C151" s="185" t="s">
        <v>37</v>
      </c>
      <c r="D151" s="70" t="s">
        <v>601</v>
      </c>
      <c r="E151" s="67">
        <v>2</v>
      </c>
      <c r="F151" s="187">
        <v>25000</v>
      </c>
      <c r="G151" s="184">
        <f t="shared" si="6"/>
        <v>50000</v>
      </c>
      <c r="H151" s="176">
        <v>5</v>
      </c>
      <c r="I151" s="274" t="s">
        <v>1347</v>
      </c>
    </row>
    <row r="152" spans="1:9" s="13" customFormat="1" ht="18" customHeight="1">
      <c r="A152" s="70">
        <v>4</v>
      </c>
      <c r="B152" s="70" t="s">
        <v>38</v>
      </c>
      <c r="C152" s="185" t="s">
        <v>1110</v>
      </c>
      <c r="D152" s="70" t="s">
        <v>39</v>
      </c>
      <c r="E152" s="67">
        <v>2</v>
      </c>
      <c r="F152" s="179">
        <v>15000</v>
      </c>
      <c r="G152" s="184">
        <f t="shared" si="6"/>
        <v>30000</v>
      </c>
      <c r="H152" s="176">
        <v>5</v>
      </c>
      <c r="I152" s="273"/>
    </row>
    <row r="153" spans="1:9" s="13" customFormat="1" ht="18" customHeight="1">
      <c r="A153" s="70">
        <v>5</v>
      </c>
      <c r="B153" s="70" t="s">
        <v>146</v>
      </c>
      <c r="C153" s="185" t="s">
        <v>147</v>
      </c>
      <c r="D153" s="70" t="s">
        <v>601</v>
      </c>
      <c r="E153" s="67">
        <v>2</v>
      </c>
      <c r="F153" s="187">
        <v>33000</v>
      </c>
      <c r="G153" s="184">
        <f t="shared" si="6"/>
        <v>66000</v>
      </c>
      <c r="H153" s="176">
        <v>5</v>
      </c>
      <c r="I153" s="274" t="s">
        <v>1347</v>
      </c>
    </row>
    <row r="154" spans="1:9" s="13" customFormat="1" ht="18" customHeight="1">
      <c r="A154" s="70">
        <v>6</v>
      </c>
      <c r="B154" s="70" t="s">
        <v>40</v>
      </c>
      <c r="C154" s="185" t="s">
        <v>353</v>
      </c>
      <c r="D154" s="70" t="s">
        <v>601</v>
      </c>
      <c r="E154" s="67">
        <v>2</v>
      </c>
      <c r="F154" s="187">
        <v>55000</v>
      </c>
      <c r="G154" s="184">
        <f t="shared" si="6"/>
        <v>110000</v>
      </c>
      <c r="H154" s="176">
        <v>5</v>
      </c>
      <c r="I154" s="274" t="s">
        <v>1346</v>
      </c>
    </row>
    <row r="155" spans="1:9" s="13" customFormat="1" ht="18" customHeight="1">
      <c r="A155" s="70"/>
      <c r="B155" s="70"/>
      <c r="C155" s="77" t="s">
        <v>705</v>
      </c>
      <c r="D155" s="70"/>
      <c r="E155" s="67"/>
      <c r="F155" s="179"/>
      <c r="G155" s="184"/>
      <c r="H155" s="176"/>
      <c r="I155" s="273"/>
    </row>
    <row r="156" spans="1:9" s="13" customFormat="1" ht="18" customHeight="1">
      <c r="A156" s="70">
        <v>1</v>
      </c>
      <c r="B156" s="70" t="s">
        <v>135</v>
      </c>
      <c r="C156" s="185" t="s">
        <v>134</v>
      </c>
      <c r="D156" s="70" t="s">
        <v>120</v>
      </c>
      <c r="E156" s="67">
        <v>1</v>
      </c>
      <c r="F156" s="179">
        <v>360000</v>
      </c>
      <c r="G156" s="184">
        <f>E156*F156</f>
        <v>360000</v>
      </c>
      <c r="H156" s="176"/>
      <c r="I156" s="273"/>
    </row>
    <row r="157" spans="1:9" s="13" customFormat="1" ht="18" customHeight="1">
      <c r="A157" s="70"/>
      <c r="B157" s="70"/>
      <c r="C157" s="177" t="s">
        <v>45</v>
      </c>
      <c r="D157" s="70"/>
      <c r="E157" s="67"/>
      <c r="F157" s="179">
        <v>0</v>
      </c>
      <c r="G157" s="184"/>
      <c r="H157" s="176"/>
      <c r="I157" s="273"/>
    </row>
    <row r="158" spans="1:9" s="13" customFormat="1" ht="18" customHeight="1">
      <c r="A158" s="70">
        <v>1</v>
      </c>
      <c r="B158" s="70" t="s">
        <v>700</v>
      </c>
      <c r="C158" s="185" t="s">
        <v>362</v>
      </c>
      <c r="D158" s="70" t="s">
        <v>120</v>
      </c>
      <c r="E158" s="67">
        <v>1</v>
      </c>
      <c r="F158" s="179">
        <v>140000</v>
      </c>
      <c r="G158" s="184">
        <f t="shared" ref="G158:G166" si="7">E158*F158</f>
        <v>140000</v>
      </c>
      <c r="H158" s="176"/>
      <c r="I158" s="273"/>
    </row>
    <row r="159" spans="1:9" s="13" customFormat="1" ht="18" customHeight="1">
      <c r="A159" s="70">
        <v>2</v>
      </c>
      <c r="B159" s="70" t="s">
        <v>363</v>
      </c>
      <c r="C159" s="185" t="s">
        <v>364</v>
      </c>
      <c r="D159" s="70" t="s">
        <v>50</v>
      </c>
      <c r="E159" s="67">
        <v>15</v>
      </c>
      <c r="F159" s="179">
        <v>124000</v>
      </c>
      <c r="G159" s="184">
        <f t="shared" si="7"/>
        <v>1860000</v>
      </c>
      <c r="H159" s="176">
        <v>10</v>
      </c>
      <c r="I159" s="273"/>
    </row>
    <row r="160" spans="1:9" s="13" customFormat="1" ht="18" customHeight="1">
      <c r="A160" s="70">
        <v>3</v>
      </c>
      <c r="B160" s="70" t="s">
        <v>46</v>
      </c>
      <c r="C160" s="185" t="s">
        <v>47</v>
      </c>
      <c r="D160" s="70" t="s">
        <v>601</v>
      </c>
      <c r="E160" s="67">
        <v>2</v>
      </c>
      <c r="F160" s="179">
        <v>6000</v>
      </c>
      <c r="G160" s="184">
        <f t="shared" si="7"/>
        <v>12000</v>
      </c>
      <c r="H160" s="176">
        <v>10</v>
      </c>
      <c r="I160" s="273"/>
    </row>
    <row r="161" spans="1:9" s="13" customFormat="1" ht="18" customHeight="1">
      <c r="A161" s="70">
        <v>4</v>
      </c>
      <c r="B161" s="70" t="s">
        <v>183</v>
      </c>
      <c r="C161" s="185" t="s">
        <v>184</v>
      </c>
      <c r="D161" s="70" t="s">
        <v>50</v>
      </c>
      <c r="E161" s="67">
        <v>10</v>
      </c>
      <c r="F161" s="179">
        <v>100000</v>
      </c>
      <c r="G161" s="184">
        <f t="shared" si="7"/>
        <v>1000000</v>
      </c>
      <c r="H161" s="176">
        <v>10</v>
      </c>
      <c r="I161" s="273"/>
    </row>
    <row r="162" spans="1:9" s="13" customFormat="1" ht="18" customHeight="1">
      <c r="A162" s="70">
        <v>5</v>
      </c>
      <c r="B162" s="70" t="s">
        <v>188</v>
      </c>
      <c r="C162" s="185" t="s">
        <v>189</v>
      </c>
      <c r="D162" s="70" t="s">
        <v>601</v>
      </c>
      <c r="E162" s="67">
        <v>20</v>
      </c>
      <c r="F162" s="179">
        <v>11000</v>
      </c>
      <c r="G162" s="184">
        <f t="shared" si="7"/>
        <v>220000</v>
      </c>
      <c r="H162" s="176">
        <v>10</v>
      </c>
      <c r="I162" s="273"/>
    </row>
    <row r="163" spans="1:9" s="13" customFormat="1" ht="18" customHeight="1">
      <c r="A163" s="70">
        <v>6</v>
      </c>
      <c r="B163" s="70" t="s">
        <v>190</v>
      </c>
      <c r="C163" s="185" t="s">
        <v>365</v>
      </c>
      <c r="D163" s="70" t="s">
        <v>601</v>
      </c>
      <c r="E163" s="67">
        <v>2</v>
      </c>
      <c r="F163" s="179">
        <v>28000</v>
      </c>
      <c r="G163" s="184">
        <f t="shared" si="7"/>
        <v>56000</v>
      </c>
      <c r="H163" s="176">
        <v>10</v>
      </c>
      <c r="I163" s="273"/>
    </row>
    <row r="164" spans="1:9" s="13" customFormat="1" ht="18" customHeight="1">
      <c r="A164" s="70">
        <v>7</v>
      </c>
      <c r="B164" s="70" t="s">
        <v>366</v>
      </c>
      <c r="C164" s="185" t="s">
        <v>367</v>
      </c>
      <c r="D164" s="70" t="s">
        <v>601</v>
      </c>
      <c r="E164" s="67">
        <v>1</v>
      </c>
      <c r="F164" s="179">
        <v>88000</v>
      </c>
      <c r="G164" s="184">
        <f t="shared" si="7"/>
        <v>88000</v>
      </c>
      <c r="H164" s="176">
        <v>10</v>
      </c>
      <c r="I164" s="273"/>
    </row>
    <row r="165" spans="1:9" s="13" customFormat="1" ht="18" customHeight="1">
      <c r="A165" s="70">
        <v>8</v>
      </c>
      <c r="B165" s="70" t="s">
        <v>368</v>
      </c>
      <c r="C165" s="185" t="s">
        <v>369</v>
      </c>
      <c r="D165" s="70" t="s">
        <v>50</v>
      </c>
      <c r="E165" s="67">
        <v>20</v>
      </c>
      <c r="F165" s="179">
        <v>13000</v>
      </c>
      <c r="G165" s="184">
        <f t="shared" si="7"/>
        <v>260000</v>
      </c>
      <c r="H165" s="176">
        <v>10</v>
      </c>
      <c r="I165" s="273"/>
    </row>
    <row r="166" spans="1:9" s="13" customFormat="1" ht="18" customHeight="1">
      <c r="A166" s="70">
        <v>9</v>
      </c>
      <c r="B166" s="70" t="s">
        <v>370</v>
      </c>
      <c r="C166" s="185" t="s">
        <v>371</v>
      </c>
      <c r="D166" s="70" t="s">
        <v>50</v>
      </c>
      <c r="E166" s="67">
        <v>20</v>
      </c>
      <c r="F166" s="179">
        <v>11000</v>
      </c>
      <c r="G166" s="184">
        <f t="shared" si="7"/>
        <v>220000</v>
      </c>
      <c r="H166" s="176">
        <v>10</v>
      </c>
      <c r="I166" s="273"/>
    </row>
    <row r="167" spans="1:9" s="13" customFormat="1" ht="18" customHeight="1">
      <c r="A167" s="70"/>
      <c r="B167" s="70"/>
      <c r="C167" s="186" t="s">
        <v>372</v>
      </c>
      <c r="D167" s="70"/>
      <c r="E167" s="67"/>
      <c r="F167" s="179">
        <v>0</v>
      </c>
      <c r="G167" s="248">
        <f>SUM(G168:G217)</f>
        <v>19133000</v>
      </c>
      <c r="H167" s="176"/>
      <c r="I167" s="273"/>
    </row>
    <row r="168" spans="1:9" s="13" customFormat="1" ht="18" customHeight="1">
      <c r="A168" s="70"/>
      <c r="B168" s="70"/>
      <c r="C168" s="177" t="s">
        <v>56</v>
      </c>
      <c r="D168" s="70"/>
      <c r="E168" s="67"/>
      <c r="F168" s="179">
        <v>0</v>
      </c>
      <c r="G168" s="184"/>
      <c r="H168" s="176"/>
      <c r="I168" s="273"/>
    </row>
    <row r="169" spans="1:9" s="13" customFormat="1" ht="18" customHeight="1">
      <c r="A169" s="70">
        <v>1</v>
      </c>
      <c r="B169" s="70" t="s">
        <v>450</v>
      </c>
      <c r="C169" s="185" t="s">
        <v>373</v>
      </c>
      <c r="D169" s="70" t="s">
        <v>120</v>
      </c>
      <c r="E169" s="67">
        <v>1</v>
      </c>
      <c r="F169" s="179">
        <v>140000</v>
      </c>
      <c r="G169" s="184">
        <f>E169*F169</f>
        <v>140000</v>
      </c>
      <c r="H169" s="176"/>
      <c r="I169" s="273"/>
    </row>
    <row r="170" spans="1:9" s="13" customFormat="1" ht="18" customHeight="1">
      <c r="A170" s="70">
        <v>2</v>
      </c>
      <c r="B170" s="70" t="s">
        <v>779</v>
      </c>
      <c r="C170" s="185" t="s">
        <v>778</v>
      </c>
      <c r="D170" s="70" t="s">
        <v>120</v>
      </c>
      <c r="E170" s="67">
        <v>1</v>
      </c>
      <c r="F170" s="179">
        <v>180000</v>
      </c>
      <c r="G170" s="184">
        <f>E170*F170</f>
        <v>180000</v>
      </c>
      <c r="H170" s="176"/>
      <c r="I170" s="273"/>
    </row>
    <row r="171" spans="1:9" s="13" customFormat="1" ht="18" customHeight="1">
      <c r="A171" s="70"/>
      <c r="B171" s="70"/>
      <c r="C171" s="177" t="s">
        <v>60</v>
      </c>
      <c r="D171" s="70"/>
      <c r="E171" s="67"/>
      <c r="F171" s="179">
        <v>0</v>
      </c>
      <c r="G171" s="184"/>
      <c r="H171" s="176"/>
      <c r="I171" s="273"/>
    </row>
    <row r="172" spans="1:9" s="190" customFormat="1" ht="18" customHeight="1">
      <c r="A172" s="70">
        <v>1</v>
      </c>
      <c r="B172" s="70" t="s">
        <v>374</v>
      </c>
      <c r="C172" s="185" t="s">
        <v>375</v>
      </c>
      <c r="D172" s="70" t="s">
        <v>120</v>
      </c>
      <c r="E172" s="67">
        <v>1</v>
      </c>
      <c r="F172" s="179">
        <v>1056000</v>
      </c>
      <c r="G172" s="184">
        <f>E172*F172</f>
        <v>1056000</v>
      </c>
      <c r="H172" s="176">
        <v>5</v>
      </c>
      <c r="I172" s="275"/>
    </row>
    <row r="173" spans="1:9" s="190" customFormat="1" ht="18" customHeight="1">
      <c r="A173" s="70">
        <v>2</v>
      </c>
      <c r="B173" s="70" t="s">
        <v>376</v>
      </c>
      <c r="C173" s="185" t="s">
        <v>377</v>
      </c>
      <c r="D173" s="70" t="s">
        <v>120</v>
      </c>
      <c r="E173" s="67">
        <v>35</v>
      </c>
      <c r="F173" s="187">
        <v>24000</v>
      </c>
      <c r="G173" s="184">
        <f>E173*F173</f>
        <v>840000</v>
      </c>
      <c r="H173" s="176">
        <v>5</v>
      </c>
      <c r="I173" s="275" t="s">
        <v>1341</v>
      </c>
    </row>
    <row r="174" spans="1:9" s="188" customFormat="1" ht="18" customHeight="1">
      <c r="A174" s="70">
        <v>3</v>
      </c>
      <c r="B174" s="70" t="s">
        <v>466</v>
      </c>
      <c r="C174" s="185" t="s">
        <v>1022</v>
      </c>
      <c r="D174" s="70" t="s">
        <v>601</v>
      </c>
      <c r="E174" s="67">
        <v>1</v>
      </c>
      <c r="F174" s="179">
        <v>33000</v>
      </c>
      <c r="G174" s="184">
        <f>E174*F174</f>
        <v>33000</v>
      </c>
      <c r="H174" s="176">
        <v>5</v>
      </c>
      <c r="I174" s="273"/>
    </row>
    <row r="175" spans="1:9" s="188" customFormat="1" ht="18" customHeight="1">
      <c r="A175" s="70">
        <v>4</v>
      </c>
      <c r="B175" s="70" t="s">
        <v>447</v>
      </c>
      <c r="C175" s="185" t="s">
        <v>771</v>
      </c>
      <c r="D175" s="70" t="s">
        <v>601</v>
      </c>
      <c r="E175" s="67">
        <v>1</v>
      </c>
      <c r="F175" s="187">
        <v>65000</v>
      </c>
      <c r="G175" s="184">
        <f>E175*F175</f>
        <v>65000</v>
      </c>
      <c r="H175" s="176">
        <v>5</v>
      </c>
      <c r="I175" s="275" t="s">
        <v>1341</v>
      </c>
    </row>
    <row r="176" spans="1:9" s="188" customFormat="1" ht="21" customHeight="1">
      <c r="A176" s="70">
        <v>5</v>
      </c>
      <c r="B176" s="227" t="s">
        <v>1318</v>
      </c>
      <c r="C176" s="185" t="s">
        <v>1343</v>
      </c>
      <c r="D176" s="228" t="s">
        <v>601</v>
      </c>
      <c r="E176" s="228">
        <v>1</v>
      </c>
      <c r="F176" s="179">
        <v>27000</v>
      </c>
      <c r="G176" s="184">
        <f>E176*F176</f>
        <v>27000</v>
      </c>
      <c r="H176" s="176">
        <v>5</v>
      </c>
      <c r="I176" s="273"/>
    </row>
    <row r="177" spans="1:9" s="13" customFormat="1" ht="18" customHeight="1">
      <c r="A177" s="70"/>
      <c r="B177" s="70"/>
      <c r="C177" s="177" t="s">
        <v>34</v>
      </c>
      <c r="D177" s="70"/>
      <c r="E177" s="67"/>
      <c r="F177" s="179">
        <v>0</v>
      </c>
      <c r="G177" s="184"/>
      <c r="H177" s="176"/>
      <c r="I177" s="273"/>
    </row>
    <row r="178" spans="1:9" s="13" customFormat="1" ht="18" customHeight="1">
      <c r="A178" s="70">
        <v>1</v>
      </c>
      <c r="B178" s="70" t="s">
        <v>378</v>
      </c>
      <c r="C178" s="185" t="s">
        <v>379</v>
      </c>
      <c r="D178" s="70" t="s">
        <v>15</v>
      </c>
      <c r="E178" s="67">
        <v>1</v>
      </c>
      <c r="F178" s="179">
        <v>8000</v>
      </c>
      <c r="G178" s="179">
        <f>E178*F178</f>
        <v>8000</v>
      </c>
      <c r="H178" s="176"/>
      <c r="I178" s="273"/>
    </row>
    <row r="179" spans="1:9" s="13" customFormat="1" ht="18" customHeight="1">
      <c r="A179" s="70"/>
      <c r="B179" s="70"/>
      <c r="C179" s="77" t="s">
        <v>705</v>
      </c>
      <c r="D179" s="70"/>
      <c r="E179" s="67"/>
      <c r="F179" s="179"/>
      <c r="G179" s="184"/>
      <c r="H179" s="176"/>
      <c r="I179" s="273"/>
    </row>
    <row r="180" spans="1:9" s="13" customFormat="1" ht="18" customHeight="1">
      <c r="A180" s="70">
        <v>1</v>
      </c>
      <c r="B180" s="70" t="s">
        <v>135</v>
      </c>
      <c r="C180" s="185" t="s">
        <v>476</v>
      </c>
      <c r="D180" s="70" t="s">
        <v>120</v>
      </c>
      <c r="E180" s="67">
        <v>1</v>
      </c>
      <c r="F180" s="179">
        <v>300000</v>
      </c>
      <c r="G180" s="184">
        <f>E180*F180</f>
        <v>300000</v>
      </c>
      <c r="H180" s="176"/>
      <c r="I180" s="273"/>
    </row>
    <row r="181" spans="1:9" s="13" customFormat="1" ht="18" customHeight="1">
      <c r="A181" s="70"/>
      <c r="B181" s="70"/>
      <c r="C181" s="177" t="s">
        <v>916</v>
      </c>
      <c r="D181" s="70"/>
      <c r="E181" s="67"/>
      <c r="F181" s="179">
        <v>0</v>
      </c>
      <c r="G181" s="184"/>
      <c r="H181" s="176"/>
      <c r="I181" s="273"/>
    </row>
    <row r="182" spans="1:9" s="13" customFormat="1" ht="18" customHeight="1">
      <c r="A182" s="70">
        <v>1</v>
      </c>
      <c r="B182" s="70"/>
      <c r="C182" s="185" t="s">
        <v>359</v>
      </c>
      <c r="D182" s="70"/>
      <c r="E182" s="67">
        <v>7</v>
      </c>
      <c r="F182" s="179">
        <v>6000</v>
      </c>
      <c r="G182" s="184">
        <f>E182*F182</f>
        <v>42000</v>
      </c>
      <c r="H182" s="176"/>
      <c r="I182" s="273"/>
    </row>
    <row r="183" spans="1:9" s="13" customFormat="1" ht="18" customHeight="1">
      <c r="A183" s="70">
        <v>2</v>
      </c>
      <c r="B183" s="45"/>
      <c r="C183" s="185" t="s">
        <v>358</v>
      </c>
      <c r="D183" s="70" t="s">
        <v>120</v>
      </c>
      <c r="E183" s="67">
        <v>7</v>
      </c>
      <c r="F183" s="179">
        <v>20000</v>
      </c>
      <c r="G183" s="184">
        <f>E183*F183</f>
        <v>140000</v>
      </c>
      <c r="H183" s="176"/>
      <c r="I183" s="273"/>
    </row>
    <row r="184" spans="1:9" s="188" customFormat="1" ht="18" customHeight="1">
      <c r="A184" s="70">
        <v>3</v>
      </c>
      <c r="B184" s="45" t="s">
        <v>1146</v>
      </c>
      <c r="C184" s="185" t="s">
        <v>1344</v>
      </c>
      <c r="D184" s="70" t="s">
        <v>120</v>
      </c>
      <c r="E184" s="67">
        <v>7</v>
      </c>
      <c r="F184" s="179">
        <v>69000</v>
      </c>
      <c r="G184" s="184">
        <f>E184*F184</f>
        <v>483000</v>
      </c>
      <c r="H184" s="176">
        <v>5</v>
      </c>
      <c r="I184" s="273"/>
    </row>
    <row r="185" spans="1:9" s="190" customFormat="1" ht="18" customHeight="1">
      <c r="A185" s="70">
        <v>4</v>
      </c>
      <c r="B185" s="45" t="s">
        <v>1145</v>
      </c>
      <c r="C185" s="185" t="s">
        <v>1345</v>
      </c>
      <c r="D185" s="70" t="s">
        <v>120</v>
      </c>
      <c r="E185" s="67">
        <v>40</v>
      </c>
      <c r="F185" s="179">
        <v>51000</v>
      </c>
      <c r="G185" s="184">
        <f>E185*F185</f>
        <v>2040000</v>
      </c>
      <c r="H185" s="176">
        <v>5</v>
      </c>
      <c r="I185" s="275"/>
    </row>
    <row r="186" spans="1:9" s="13" customFormat="1" ht="18" customHeight="1">
      <c r="A186" s="70">
        <v>5</v>
      </c>
      <c r="B186" s="70" t="s">
        <v>380</v>
      </c>
      <c r="C186" s="185" t="s">
        <v>381</v>
      </c>
      <c r="D186" s="70" t="s">
        <v>120</v>
      </c>
      <c r="E186" s="67">
        <v>1</v>
      </c>
      <c r="F186" s="179">
        <v>290000</v>
      </c>
      <c r="G186" s="184">
        <f>E186*F186</f>
        <v>290000</v>
      </c>
      <c r="H186" s="176">
        <v>5</v>
      </c>
      <c r="I186" s="274"/>
    </row>
    <row r="187" spans="1:9" s="13" customFormat="1" ht="18" customHeight="1">
      <c r="A187" s="70"/>
      <c r="B187" s="70"/>
      <c r="C187" s="177" t="s">
        <v>919</v>
      </c>
      <c r="D187" s="70"/>
      <c r="E187" s="67"/>
      <c r="F187" s="179">
        <v>0</v>
      </c>
      <c r="G187" s="184"/>
      <c r="H187" s="176"/>
      <c r="I187" s="273"/>
    </row>
    <row r="188" spans="1:9" s="13" customFormat="1" ht="18" customHeight="1">
      <c r="A188" s="70">
        <v>1</v>
      </c>
      <c r="B188" s="70" t="s">
        <v>454</v>
      </c>
      <c r="C188" s="185" t="s">
        <v>382</v>
      </c>
      <c r="D188" s="70" t="s">
        <v>120</v>
      </c>
      <c r="E188" s="67">
        <v>1</v>
      </c>
      <c r="F188" s="184">
        <v>42000</v>
      </c>
      <c r="G188" s="184">
        <f>E188*F188</f>
        <v>42000</v>
      </c>
      <c r="H188" s="176"/>
      <c r="I188" s="273"/>
    </row>
    <row r="189" spans="1:9" s="13" customFormat="1" ht="18" customHeight="1">
      <c r="A189" s="70">
        <v>2</v>
      </c>
      <c r="B189" s="70"/>
      <c r="C189" s="185" t="s">
        <v>383</v>
      </c>
      <c r="D189" s="70" t="s">
        <v>120</v>
      </c>
      <c r="E189" s="67">
        <v>1</v>
      </c>
      <c r="F189" s="179">
        <v>78000</v>
      </c>
      <c r="G189" s="184">
        <f>E189*F189</f>
        <v>78000</v>
      </c>
      <c r="H189" s="176"/>
      <c r="I189" s="273"/>
    </row>
    <row r="190" spans="1:9" s="13" customFormat="1" ht="18" customHeight="1">
      <c r="A190" s="70">
        <v>3</v>
      </c>
      <c r="B190" s="70" t="s">
        <v>442</v>
      </c>
      <c r="C190" s="185" t="s">
        <v>384</v>
      </c>
      <c r="D190" s="70" t="s">
        <v>120</v>
      </c>
      <c r="E190" s="67">
        <v>1</v>
      </c>
      <c r="F190" s="179">
        <v>56000</v>
      </c>
      <c r="G190" s="184">
        <f>E190*F190</f>
        <v>56000</v>
      </c>
      <c r="H190" s="176"/>
      <c r="I190" s="273"/>
    </row>
    <row r="191" spans="1:9" s="13" customFormat="1" ht="18" customHeight="1">
      <c r="A191" s="70">
        <v>4</v>
      </c>
      <c r="B191" s="70"/>
      <c r="C191" s="185" t="s">
        <v>385</v>
      </c>
      <c r="D191" s="70" t="s">
        <v>120</v>
      </c>
      <c r="E191" s="67">
        <v>1</v>
      </c>
      <c r="F191" s="179">
        <v>173000</v>
      </c>
      <c r="G191" s="184">
        <f>E191*F191</f>
        <v>173000</v>
      </c>
      <c r="H191" s="176"/>
      <c r="I191" s="273"/>
    </row>
    <row r="192" spans="1:9" s="13" customFormat="1" ht="18" customHeight="1">
      <c r="A192" s="70"/>
      <c r="B192" s="70"/>
      <c r="C192" s="177" t="s">
        <v>924</v>
      </c>
      <c r="D192" s="70"/>
      <c r="E192" s="67"/>
      <c r="F192" s="179">
        <v>0</v>
      </c>
      <c r="G192" s="184"/>
      <c r="H192" s="176"/>
      <c r="I192" s="273"/>
    </row>
    <row r="193" spans="1:9" s="13" customFormat="1" ht="18" customHeight="1">
      <c r="A193" s="70">
        <v>1</v>
      </c>
      <c r="B193" s="70" t="s">
        <v>925</v>
      </c>
      <c r="C193" s="185" t="s">
        <v>1350</v>
      </c>
      <c r="D193" s="70" t="s">
        <v>120</v>
      </c>
      <c r="E193" s="67">
        <v>1</v>
      </c>
      <c r="F193" s="187">
        <v>566000</v>
      </c>
      <c r="G193" s="184">
        <f>E193*F193</f>
        <v>566000</v>
      </c>
      <c r="H193" s="176">
        <v>5</v>
      </c>
      <c r="I193" s="273" t="s">
        <v>1341</v>
      </c>
    </row>
    <row r="194" spans="1:9" s="188" customFormat="1" ht="18" customHeight="1">
      <c r="A194" s="70">
        <v>2</v>
      </c>
      <c r="B194" s="70" t="s">
        <v>1319</v>
      </c>
      <c r="C194" s="185" t="s">
        <v>386</v>
      </c>
      <c r="D194" s="70" t="s">
        <v>120</v>
      </c>
      <c r="E194" s="67">
        <v>1</v>
      </c>
      <c r="F194" s="179">
        <v>395000</v>
      </c>
      <c r="G194" s="184">
        <f>E194*F194</f>
        <v>395000</v>
      </c>
      <c r="H194" s="176">
        <v>5</v>
      </c>
      <c r="I194" s="275"/>
    </row>
    <row r="195" spans="1:9" s="13" customFormat="1" ht="18" customHeight="1">
      <c r="A195" s="70">
        <v>3</v>
      </c>
      <c r="B195" s="70" t="s">
        <v>387</v>
      </c>
      <c r="C195" s="185" t="s">
        <v>388</v>
      </c>
      <c r="D195" s="70" t="s">
        <v>120</v>
      </c>
      <c r="E195" s="67">
        <v>35</v>
      </c>
      <c r="F195" s="187">
        <v>56000</v>
      </c>
      <c r="G195" s="184">
        <f>E195*F195</f>
        <v>1960000</v>
      </c>
      <c r="H195" s="176">
        <v>5</v>
      </c>
      <c r="I195" s="273" t="s">
        <v>1341</v>
      </c>
    </row>
    <row r="196" spans="1:9" s="13" customFormat="1" ht="18" customHeight="1">
      <c r="A196" s="70">
        <v>4</v>
      </c>
      <c r="B196" s="70" t="s">
        <v>930</v>
      </c>
      <c r="C196" s="185" t="s">
        <v>980</v>
      </c>
      <c r="D196" s="70" t="s">
        <v>120</v>
      </c>
      <c r="E196" s="67">
        <v>35</v>
      </c>
      <c r="F196" s="187">
        <v>68000</v>
      </c>
      <c r="G196" s="184">
        <f>E196*F196</f>
        <v>2380000</v>
      </c>
      <c r="H196" s="176">
        <v>5</v>
      </c>
      <c r="I196" s="273" t="s">
        <v>1341</v>
      </c>
    </row>
    <row r="197" spans="1:9" s="13" customFormat="1" ht="18" customHeight="1">
      <c r="A197" s="70"/>
      <c r="B197" s="70"/>
      <c r="C197" s="177" t="s">
        <v>41</v>
      </c>
      <c r="D197" s="70"/>
      <c r="E197" s="67"/>
      <c r="F197" s="179">
        <v>0</v>
      </c>
      <c r="G197" s="184"/>
      <c r="H197" s="176"/>
      <c r="I197" s="273"/>
    </row>
    <row r="198" spans="1:9" s="13" customFormat="1" ht="18" customHeight="1">
      <c r="A198" s="70">
        <v>1</v>
      </c>
      <c r="B198" s="70" t="s">
        <v>451</v>
      </c>
      <c r="C198" s="185" t="s">
        <v>389</v>
      </c>
      <c r="D198" s="70" t="s">
        <v>120</v>
      </c>
      <c r="E198" s="67">
        <v>1</v>
      </c>
      <c r="F198" s="179">
        <v>56000</v>
      </c>
      <c r="G198" s="184">
        <f>E198*F198</f>
        <v>56000</v>
      </c>
      <c r="H198" s="176"/>
      <c r="I198" s="273"/>
    </row>
    <row r="199" spans="1:9" s="13" customFormat="1" ht="18" customHeight="1">
      <c r="A199" s="70">
        <v>2</v>
      </c>
      <c r="B199" s="70" t="s">
        <v>1030</v>
      </c>
      <c r="C199" s="185" t="s">
        <v>42</v>
      </c>
      <c r="D199" s="70" t="s">
        <v>120</v>
      </c>
      <c r="E199" s="67">
        <v>1</v>
      </c>
      <c r="F199" s="179">
        <v>80000</v>
      </c>
      <c r="G199" s="184">
        <f>F199*E199</f>
        <v>80000</v>
      </c>
      <c r="H199" s="176"/>
      <c r="I199" s="273"/>
    </row>
    <row r="200" spans="1:9" s="13" customFormat="1" ht="18" customHeight="1">
      <c r="A200" s="70">
        <v>3</v>
      </c>
      <c r="B200" s="70" t="s">
        <v>13</v>
      </c>
      <c r="C200" s="185" t="s">
        <v>43</v>
      </c>
      <c r="D200" s="70" t="s">
        <v>120</v>
      </c>
      <c r="E200" s="67">
        <v>1</v>
      </c>
      <c r="F200" s="179">
        <v>85000</v>
      </c>
      <c r="G200" s="184">
        <f>F200*E200</f>
        <v>85000</v>
      </c>
      <c r="H200" s="176"/>
      <c r="I200" s="273"/>
    </row>
    <row r="201" spans="1:9" s="13" customFormat="1" ht="18" customHeight="1">
      <c r="A201" s="70">
        <v>4</v>
      </c>
      <c r="B201" s="70" t="s">
        <v>433</v>
      </c>
      <c r="C201" s="185" t="s">
        <v>143</v>
      </c>
      <c r="D201" s="70" t="s">
        <v>120</v>
      </c>
      <c r="E201" s="67">
        <v>1</v>
      </c>
      <c r="F201" s="179">
        <v>89000</v>
      </c>
      <c r="G201" s="184">
        <f>E201*F201</f>
        <v>89000</v>
      </c>
      <c r="H201" s="176"/>
      <c r="I201" s="273"/>
    </row>
    <row r="202" spans="1:9" s="13" customFormat="1" ht="18" customHeight="1">
      <c r="A202" s="70">
        <v>5</v>
      </c>
      <c r="B202" s="70" t="s">
        <v>390</v>
      </c>
      <c r="C202" s="185" t="s">
        <v>391</v>
      </c>
      <c r="D202" s="70" t="s">
        <v>120</v>
      </c>
      <c r="E202" s="67">
        <v>1</v>
      </c>
      <c r="F202" s="187">
        <v>585000</v>
      </c>
      <c r="G202" s="184">
        <f>E202*F202</f>
        <v>585000</v>
      </c>
      <c r="H202" s="176">
        <v>5</v>
      </c>
      <c r="I202" s="274" t="s">
        <v>1346</v>
      </c>
    </row>
    <row r="203" spans="1:9" s="188" customFormat="1" ht="18" customHeight="1">
      <c r="A203" s="70">
        <v>6</v>
      </c>
      <c r="B203" s="70" t="s">
        <v>1320</v>
      </c>
      <c r="C203" s="185" t="s">
        <v>392</v>
      </c>
      <c r="D203" s="70" t="s">
        <v>601</v>
      </c>
      <c r="E203" s="67">
        <v>1</v>
      </c>
      <c r="F203" s="179">
        <v>154000</v>
      </c>
      <c r="G203" s="184">
        <f>E203*F203</f>
        <v>154000</v>
      </c>
      <c r="H203" s="176">
        <v>5</v>
      </c>
      <c r="I203" s="275"/>
    </row>
    <row r="204" spans="1:9" s="13" customFormat="1" ht="18" customHeight="1">
      <c r="A204" s="70"/>
      <c r="B204" s="70"/>
      <c r="C204" s="177" t="s">
        <v>35</v>
      </c>
      <c r="D204" s="70"/>
      <c r="E204" s="67"/>
      <c r="F204" s="179">
        <v>0</v>
      </c>
      <c r="G204" s="184"/>
      <c r="H204" s="176"/>
      <c r="I204" s="273"/>
    </row>
    <row r="205" spans="1:9" s="13" customFormat="1" ht="18" customHeight="1">
      <c r="A205" s="70">
        <v>1</v>
      </c>
      <c r="B205" s="70" t="s">
        <v>453</v>
      </c>
      <c r="C205" s="185" t="s">
        <v>393</v>
      </c>
      <c r="D205" s="70" t="s">
        <v>120</v>
      </c>
      <c r="E205" s="67">
        <v>1</v>
      </c>
      <c r="F205" s="179">
        <v>112000</v>
      </c>
      <c r="G205" s="184">
        <f t="shared" ref="G205:G210" si="8">E205*F205</f>
        <v>112000</v>
      </c>
      <c r="H205" s="176"/>
      <c r="I205" s="273"/>
    </row>
    <row r="206" spans="1:9" s="13" customFormat="1" ht="18" customHeight="1">
      <c r="A206" s="70">
        <v>2</v>
      </c>
      <c r="B206" s="70" t="s">
        <v>144</v>
      </c>
      <c r="C206" s="185" t="s">
        <v>176</v>
      </c>
      <c r="D206" s="70" t="s">
        <v>601</v>
      </c>
      <c r="E206" s="67">
        <v>3</v>
      </c>
      <c r="F206" s="179">
        <v>1396000</v>
      </c>
      <c r="G206" s="184">
        <f t="shared" si="8"/>
        <v>4188000</v>
      </c>
      <c r="H206" s="176">
        <v>10</v>
      </c>
      <c r="I206" s="273"/>
    </row>
    <row r="207" spans="1:9" s="13" customFormat="1" ht="18" customHeight="1">
      <c r="A207" s="70">
        <v>3</v>
      </c>
      <c r="B207" s="70" t="s">
        <v>36</v>
      </c>
      <c r="C207" s="185" t="s">
        <v>37</v>
      </c>
      <c r="D207" s="70" t="s">
        <v>601</v>
      </c>
      <c r="E207" s="67">
        <v>2</v>
      </c>
      <c r="F207" s="187">
        <v>25000</v>
      </c>
      <c r="G207" s="184">
        <f t="shared" si="8"/>
        <v>50000</v>
      </c>
      <c r="H207" s="176">
        <v>5</v>
      </c>
      <c r="I207" s="274" t="s">
        <v>1347</v>
      </c>
    </row>
    <row r="208" spans="1:9" s="13" customFormat="1" ht="18" customHeight="1">
      <c r="A208" s="70">
        <v>4</v>
      </c>
      <c r="B208" s="70" t="s">
        <v>38</v>
      </c>
      <c r="C208" s="185" t="s">
        <v>1110</v>
      </c>
      <c r="D208" s="70" t="s">
        <v>39</v>
      </c>
      <c r="E208" s="67">
        <v>2</v>
      </c>
      <c r="F208" s="179">
        <v>15000</v>
      </c>
      <c r="G208" s="184">
        <f t="shared" si="8"/>
        <v>30000</v>
      </c>
      <c r="H208" s="176">
        <v>5</v>
      </c>
      <c r="I208" s="273"/>
    </row>
    <row r="209" spans="1:9" s="13" customFormat="1" ht="18" customHeight="1">
      <c r="A209" s="70">
        <v>5</v>
      </c>
      <c r="B209" s="70" t="s">
        <v>146</v>
      </c>
      <c r="C209" s="185" t="s">
        <v>147</v>
      </c>
      <c r="D209" s="70" t="s">
        <v>601</v>
      </c>
      <c r="E209" s="67">
        <v>2</v>
      </c>
      <c r="F209" s="187">
        <v>33000</v>
      </c>
      <c r="G209" s="184">
        <f t="shared" si="8"/>
        <v>66000</v>
      </c>
      <c r="H209" s="176">
        <v>5</v>
      </c>
      <c r="I209" s="274" t="s">
        <v>1347</v>
      </c>
    </row>
    <row r="210" spans="1:9" s="13" customFormat="1" ht="18" customHeight="1">
      <c r="A210" s="70">
        <v>6</v>
      </c>
      <c r="B210" s="70" t="s">
        <v>40</v>
      </c>
      <c r="C210" s="185" t="s">
        <v>353</v>
      </c>
      <c r="D210" s="70" t="s">
        <v>601</v>
      </c>
      <c r="E210" s="67">
        <v>2</v>
      </c>
      <c r="F210" s="187">
        <v>55000</v>
      </c>
      <c r="G210" s="184">
        <f t="shared" si="8"/>
        <v>110000</v>
      </c>
      <c r="H210" s="176">
        <v>5</v>
      </c>
      <c r="I210" s="274" t="s">
        <v>1346</v>
      </c>
    </row>
    <row r="211" spans="1:9" s="13" customFormat="1" ht="18" customHeight="1">
      <c r="A211" s="70"/>
      <c r="B211" s="70"/>
      <c r="C211" s="177" t="s">
        <v>45</v>
      </c>
      <c r="D211" s="70"/>
      <c r="E211" s="67"/>
      <c r="F211" s="179">
        <v>0</v>
      </c>
      <c r="G211" s="184"/>
      <c r="H211" s="176"/>
      <c r="I211" s="273"/>
    </row>
    <row r="212" spans="1:9" s="13" customFormat="1" ht="18" customHeight="1">
      <c r="A212" s="70">
        <v>1</v>
      </c>
      <c r="B212" s="70" t="s">
        <v>452</v>
      </c>
      <c r="C212" s="185" t="s">
        <v>394</v>
      </c>
      <c r="D212" s="70" t="s">
        <v>120</v>
      </c>
      <c r="E212" s="67">
        <v>1</v>
      </c>
      <c r="F212" s="179">
        <v>112000</v>
      </c>
      <c r="G212" s="184">
        <f t="shared" ref="G212:G217" si="9">E212*F212</f>
        <v>112000</v>
      </c>
      <c r="H212" s="176"/>
      <c r="I212" s="273"/>
    </row>
    <row r="213" spans="1:9" s="13" customFormat="1" ht="18" customHeight="1">
      <c r="A213" s="70">
        <v>2</v>
      </c>
      <c r="B213" s="70" t="s">
        <v>395</v>
      </c>
      <c r="C213" s="185" t="s">
        <v>396</v>
      </c>
      <c r="D213" s="70" t="s">
        <v>601</v>
      </c>
      <c r="E213" s="67">
        <v>1</v>
      </c>
      <c r="F213" s="179">
        <v>35000</v>
      </c>
      <c r="G213" s="184">
        <f t="shared" si="9"/>
        <v>35000</v>
      </c>
      <c r="H213" s="176"/>
      <c r="I213" s="273"/>
    </row>
    <row r="214" spans="1:9" s="13" customFormat="1" ht="18" customHeight="1">
      <c r="A214" s="70">
        <v>3</v>
      </c>
      <c r="B214" s="70" t="s">
        <v>363</v>
      </c>
      <c r="C214" s="185" t="s">
        <v>364</v>
      </c>
      <c r="D214" s="70" t="s">
        <v>185</v>
      </c>
      <c r="E214" s="67">
        <v>1</v>
      </c>
      <c r="F214" s="179">
        <v>124000</v>
      </c>
      <c r="G214" s="184">
        <f t="shared" si="9"/>
        <v>124000</v>
      </c>
      <c r="H214" s="176">
        <v>10</v>
      </c>
      <c r="I214" s="273"/>
    </row>
    <row r="215" spans="1:9" s="13" customFormat="1" ht="18" customHeight="1">
      <c r="A215" s="70">
        <v>4</v>
      </c>
      <c r="B215" s="70" t="s">
        <v>397</v>
      </c>
      <c r="C215" s="185" t="s">
        <v>398</v>
      </c>
      <c r="D215" s="70" t="s">
        <v>185</v>
      </c>
      <c r="E215" s="67">
        <v>1</v>
      </c>
      <c r="F215" s="179">
        <v>120000</v>
      </c>
      <c r="G215" s="184">
        <f t="shared" si="9"/>
        <v>120000</v>
      </c>
      <c r="H215" s="176">
        <v>10</v>
      </c>
      <c r="I215" s="273"/>
    </row>
    <row r="216" spans="1:9" s="13" customFormat="1" ht="18" customHeight="1">
      <c r="A216" s="70">
        <v>5</v>
      </c>
      <c r="B216" s="70" t="s">
        <v>368</v>
      </c>
      <c r="C216" s="185" t="s">
        <v>399</v>
      </c>
      <c r="D216" s="70" t="s">
        <v>185</v>
      </c>
      <c r="E216" s="67">
        <v>4</v>
      </c>
      <c r="F216" s="179">
        <v>13000</v>
      </c>
      <c r="G216" s="184">
        <f t="shared" si="9"/>
        <v>52000</v>
      </c>
      <c r="H216" s="176">
        <v>10</v>
      </c>
      <c r="I216" s="273"/>
    </row>
    <row r="217" spans="1:9" s="13" customFormat="1" ht="18" customHeight="1">
      <c r="A217" s="70">
        <v>6</v>
      </c>
      <c r="B217" s="70" t="s">
        <v>400</v>
      </c>
      <c r="C217" s="185" t="s">
        <v>401</v>
      </c>
      <c r="D217" s="70" t="s">
        <v>601</v>
      </c>
      <c r="E217" s="67">
        <v>1</v>
      </c>
      <c r="F217" s="179">
        <v>1791000</v>
      </c>
      <c r="G217" s="184">
        <f t="shared" si="9"/>
        <v>1791000</v>
      </c>
      <c r="H217" s="176">
        <v>10</v>
      </c>
      <c r="I217" s="273"/>
    </row>
    <row r="218" spans="1:9" s="13" customFormat="1" ht="18" customHeight="1">
      <c r="A218" s="70"/>
      <c r="B218" s="70"/>
      <c r="C218" s="177" t="s">
        <v>402</v>
      </c>
      <c r="D218" s="70"/>
      <c r="E218" s="67"/>
      <c r="F218" s="179">
        <v>0</v>
      </c>
      <c r="G218" s="248">
        <f>SUM(G219:G235)</f>
        <v>1399100</v>
      </c>
      <c r="H218" s="176"/>
      <c r="I218" s="273"/>
    </row>
    <row r="219" spans="1:9" s="13" customFormat="1" ht="18" customHeight="1">
      <c r="A219" s="70">
        <v>1</v>
      </c>
      <c r="B219" s="70" t="s">
        <v>403</v>
      </c>
      <c r="C219" s="185" t="s">
        <v>404</v>
      </c>
      <c r="D219" s="70" t="s">
        <v>601</v>
      </c>
      <c r="E219" s="67">
        <v>1</v>
      </c>
      <c r="F219" s="179">
        <v>23000</v>
      </c>
      <c r="G219" s="184">
        <f t="shared" ref="G219:G235" si="10">E219*F219</f>
        <v>23000</v>
      </c>
      <c r="H219" s="176">
        <v>10</v>
      </c>
      <c r="I219" s="273"/>
    </row>
    <row r="220" spans="1:9" s="13" customFormat="1" ht="18" customHeight="1">
      <c r="A220" s="70">
        <v>2</v>
      </c>
      <c r="B220" s="70" t="s">
        <v>303</v>
      </c>
      <c r="C220" s="185" t="s">
        <v>301</v>
      </c>
      <c r="D220" s="70" t="s">
        <v>601</v>
      </c>
      <c r="E220" s="67">
        <v>1</v>
      </c>
      <c r="F220" s="179">
        <v>32000</v>
      </c>
      <c r="G220" s="184">
        <f t="shared" si="10"/>
        <v>32000</v>
      </c>
      <c r="H220" s="176">
        <v>10</v>
      </c>
      <c r="I220" s="273"/>
    </row>
    <row r="221" spans="1:9" s="13" customFormat="1" ht="18" customHeight="1">
      <c r="A221" s="70">
        <v>3</v>
      </c>
      <c r="B221" s="70" t="s">
        <v>304</v>
      </c>
      <c r="C221" s="185" t="s">
        <v>302</v>
      </c>
      <c r="D221" s="70" t="s">
        <v>601</v>
      </c>
      <c r="E221" s="67">
        <v>1</v>
      </c>
      <c r="F221" s="179">
        <v>50000</v>
      </c>
      <c r="G221" s="184">
        <f t="shared" si="10"/>
        <v>50000</v>
      </c>
      <c r="H221" s="176">
        <v>10</v>
      </c>
      <c r="I221" s="273"/>
    </row>
    <row r="222" spans="1:9" s="13" customFormat="1" ht="18" customHeight="1">
      <c r="A222" s="70">
        <v>4</v>
      </c>
      <c r="B222" s="70" t="s">
        <v>139</v>
      </c>
      <c r="C222" s="185" t="s">
        <v>1147</v>
      </c>
      <c r="D222" s="70" t="s">
        <v>601</v>
      </c>
      <c r="E222" s="67">
        <v>1</v>
      </c>
      <c r="F222" s="179">
        <v>5000</v>
      </c>
      <c r="G222" s="184">
        <f t="shared" si="10"/>
        <v>5000</v>
      </c>
      <c r="H222" s="176">
        <v>10</v>
      </c>
      <c r="I222" s="273"/>
    </row>
    <row r="223" spans="1:9" s="13" customFormat="1" ht="18" customHeight="1">
      <c r="A223" s="70"/>
      <c r="B223" s="70"/>
      <c r="C223" s="185" t="s">
        <v>307</v>
      </c>
      <c r="D223" s="70" t="s">
        <v>601</v>
      </c>
      <c r="E223" s="67">
        <v>1</v>
      </c>
      <c r="F223" s="179">
        <v>3300</v>
      </c>
      <c r="G223" s="184">
        <f t="shared" si="10"/>
        <v>3300</v>
      </c>
      <c r="H223" s="176">
        <v>10</v>
      </c>
      <c r="I223" s="273"/>
    </row>
    <row r="224" spans="1:9" s="13" customFormat="1" ht="18" customHeight="1">
      <c r="A224" s="70"/>
      <c r="B224" s="70"/>
      <c r="C224" s="185" t="s">
        <v>308</v>
      </c>
      <c r="D224" s="70" t="s">
        <v>601</v>
      </c>
      <c r="E224" s="67">
        <v>1</v>
      </c>
      <c r="F224" s="179">
        <v>3600</v>
      </c>
      <c r="G224" s="184">
        <f t="shared" si="10"/>
        <v>3600</v>
      </c>
      <c r="H224" s="176">
        <v>10</v>
      </c>
      <c r="I224" s="273"/>
    </row>
    <row r="225" spans="1:9" s="13" customFormat="1" ht="18" customHeight="1">
      <c r="A225" s="70"/>
      <c r="B225" s="70"/>
      <c r="C225" s="185" t="s">
        <v>309</v>
      </c>
      <c r="D225" s="70" t="s">
        <v>601</v>
      </c>
      <c r="E225" s="67">
        <v>1</v>
      </c>
      <c r="F225" s="179">
        <v>4500</v>
      </c>
      <c r="G225" s="184">
        <f t="shared" si="10"/>
        <v>4500</v>
      </c>
      <c r="H225" s="176">
        <v>10</v>
      </c>
      <c r="I225" s="273"/>
    </row>
    <row r="226" spans="1:9" s="13" customFormat="1" ht="18" customHeight="1">
      <c r="A226" s="70"/>
      <c r="B226" s="70"/>
      <c r="C226" s="185" t="s">
        <v>310</v>
      </c>
      <c r="D226" s="70" t="s">
        <v>601</v>
      </c>
      <c r="E226" s="67">
        <v>1</v>
      </c>
      <c r="F226" s="179">
        <v>4800</v>
      </c>
      <c r="G226" s="184">
        <f t="shared" si="10"/>
        <v>4800</v>
      </c>
      <c r="H226" s="176">
        <v>10</v>
      </c>
      <c r="I226" s="273"/>
    </row>
    <row r="227" spans="1:9" s="13" customFormat="1" ht="18" customHeight="1">
      <c r="A227" s="70"/>
      <c r="B227" s="70"/>
      <c r="C227" s="185" t="s">
        <v>312</v>
      </c>
      <c r="D227" s="70" t="s">
        <v>601</v>
      </c>
      <c r="E227" s="67">
        <v>1</v>
      </c>
      <c r="F227" s="179">
        <v>5200</v>
      </c>
      <c r="G227" s="184">
        <f t="shared" si="10"/>
        <v>5200</v>
      </c>
      <c r="H227" s="176">
        <v>10</v>
      </c>
      <c r="I227" s="273"/>
    </row>
    <row r="228" spans="1:9" s="13" customFormat="1" ht="18" customHeight="1">
      <c r="A228" s="70"/>
      <c r="B228" s="70"/>
      <c r="C228" s="185" t="s">
        <v>311</v>
      </c>
      <c r="D228" s="70" t="s">
        <v>601</v>
      </c>
      <c r="E228" s="67">
        <v>1</v>
      </c>
      <c r="F228" s="179">
        <v>6200</v>
      </c>
      <c r="G228" s="184">
        <f t="shared" si="10"/>
        <v>6200</v>
      </c>
      <c r="H228" s="176">
        <v>10</v>
      </c>
      <c r="I228" s="273"/>
    </row>
    <row r="229" spans="1:9" s="13" customFormat="1" ht="18" customHeight="1">
      <c r="A229" s="70"/>
      <c r="B229" s="70"/>
      <c r="C229" s="185" t="s">
        <v>313</v>
      </c>
      <c r="D229" s="70" t="s">
        <v>601</v>
      </c>
      <c r="E229" s="67">
        <v>1</v>
      </c>
      <c r="F229" s="179">
        <v>6500</v>
      </c>
      <c r="G229" s="184">
        <f t="shared" si="10"/>
        <v>6500</v>
      </c>
      <c r="H229" s="176">
        <v>10</v>
      </c>
      <c r="I229" s="273"/>
    </row>
    <row r="230" spans="1:9" s="13" customFormat="1" ht="18" customHeight="1">
      <c r="A230" s="70">
        <v>5</v>
      </c>
      <c r="B230" s="70" t="s">
        <v>405</v>
      </c>
      <c r="C230" s="191" t="s">
        <v>406</v>
      </c>
      <c r="D230" s="45" t="s">
        <v>50</v>
      </c>
      <c r="E230" s="46">
        <v>1</v>
      </c>
      <c r="F230" s="179">
        <v>200000</v>
      </c>
      <c r="G230" s="184">
        <f t="shared" si="10"/>
        <v>200000</v>
      </c>
      <c r="H230" s="176">
        <v>5</v>
      </c>
      <c r="I230" s="273"/>
    </row>
    <row r="231" spans="1:9" s="13" customFormat="1" ht="18" customHeight="1">
      <c r="A231" s="70">
        <v>6</v>
      </c>
      <c r="B231" s="70" t="s">
        <v>407</v>
      </c>
      <c r="C231" s="191" t="s">
        <v>408</v>
      </c>
      <c r="D231" s="45" t="s">
        <v>50</v>
      </c>
      <c r="E231" s="46">
        <v>1</v>
      </c>
      <c r="F231" s="179">
        <v>200000</v>
      </c>
      <c r="G231" s="184">
        <f t="shared" si="10"/>
        <v>200000</v>
      </c>
      <c r="H231" s="176">
        <v>5</v>
      </c>
      <c r="I231" s="273"/>
    </row>
    <row r="232" spans="1:9" s="13" customFormat="1" ht="18" customHeight="1">
      <c r="A232" s="70">
        <v>7</v>
      </c>
      <c r="B232" s="70" t="s">
        <v>409</v>
      </c>
      <c r="C232" s="191" t="s">
        <v>410</v>
      </c>
      <c r="D232" s="45" t="s">
        <v>50</v>
      </c>
      <c r="E232" s="46">
        <v>1</v>
      </c>
      <c r="F232" s="179">
        <v>120000</v>
      </c>
      <c r="G232" s="184">
        <f t="shared" si="10"/>
        <v>120000</v>
      </c>
      <c r="H232" s="176">
        <v>5</v>
      </c>
      <c r="I232" s="273"/>
    </row>
    <row r="233" spans="1:9" s="13" customFormat="1" ht="18" customHeight="1">
      <c r="A233" s="70">
        <v>8</v>
      </c>
      <c r="B233" s="70" t="s">
        <v>411</v>
      </c>
      <c r="C233" s="191" t="s">
        <v>412</v>
      </c>
      <c r="D233" s="45" t="s">
        <v>50</v>
      </c>
      <c r="E233" s="46">
        <v>1</v>
      </c>
      <c r="F233" s="179">
        <v>104000</v>
      </c>
      <c r="G233" s="184">
        <f t="shared" si="10"/>
        <v>104000</v>
      </c>
      <c r="H233" s="176">
        <v>5</v>
      </c>
      <c r="I233" s="273"/>
    </row>
    <row r="234" spans="1:9" s="13" customFormat="1" ht="18" customHeight="1">
      <c r="A234" s="70">
        <v>9</v>
      </c>
      <c r="B234" s="70" t="s">
        <v>413</v>
      </c>
      <c r="C234" s="191" t="s">
        <v>414</v>
      </c>
      <c r="D234" s="45" t="s">
        <v>50</v>
      </c>
      <c r="E234" s="46">
        <v>1</v>
      </c>
      <c r="F234" s="179">
        <v>68000</v>
      </c>
      <c r="G234" s="184">
        <f t="shared" si="10"/>
        <v>68000</v>
      </c>
      <c r="H234" s="176">
        <v>5</v>
      </c>
      <c r="I234" s="273"/>
    </row>
    <row r="235" spans="1:9" s="188" customFormat="1" ht="18" customHeight="1">
      <c r="A235" s="229">
        <v>11</v>
      </c>
      <c r="B235" s="229" t="s">
        <v>138</v>
      </c>
      <c r="C235" s="230" t="s">
        <v>73</v>
      </c>
      <c r="D235" s="231" t="s">
        <v>601</v>
      </c>
      <c r="E235" s="232">
        <v>1</v>
      </c>
      <c r="F235" s="249">
        <v>563000</v>
      </c>
      <c r="G235" s="233">
        <f t="shared" si="10"/>
        <v>563000</v>
      </c>
      <c r="H235" s="234">
        <v>5</v>
      </c>
      <c r="I235" s="275"/>
    </row>
    <row r="236" spans="1:9" ht="21" customHeight="1">
      <c r="A236" s="11"/>
      <c r="D236" s="36"/>
    </row>
    <row r="237" spans="1:9" ht="21" customHeight="1">
      <c r="A237" s="240" t="s">
        <v>1334</v>
      </c>
      <c r="D237" s="276" t="s">
        <v>1349</v>
      </c>
      <c r="E237" s="276"/>
      <c r="F237" s="276"/>
      <c r="G237" s="276"/>
      <c r="H237" s="276"/>
    </row>
    <row r="238" spans="1:9" ht="21" customHeight="1">
      <c r="A238" s="163" t="s">
        <v>1348</v>
      </c>
      <c r="D238" s="277" t="s">
        <v>1289</v>
      </c>
      <c r="E238" s="277"/>
      <c r="F238" s="277"/>
      <c r="G238" s="277"/>
      <c r="H238" s="277"/>
    </row>
    <row r="239" spans="1:9" ht="21" customHeight="1">
      <c r="A239" s="11"/>
      <c r="D239" s="164"/>
      <c r="E239" s="164"/>
      <c r="F239" s="165"/>
      <c r="G239" s="165"/>
    </row>
    <row r="240" spans="1:9" ht="21" customHeight="1">
      <c r="A240" s="11"/>
      <c r="D240" s="164"/>
      <c r="E240" s="164"/>
      <c r="F240" s="165"/>
      <c r="G240" s="165"/>
    </row>
    <row r="241" spans="1:8" ht="15.75">
      <c r="A241" s="11"/>
      <c r="D241" s="164"/>
      <c r="E241" s="164"/>
      <c r="F241" s="165"/>
      <c r="G241" s="165"/>
    </row>
    <row r="242" spans="1:8" ht="15.75">
      <c r="A242" s="11"/>
      <c r="D242" s="164"/>
      <c r="E242" s="164"/>
      <c r="F242" s="165"/>
      <c r="G242" s="165"/>
    </row>
    <row r="243" spans="1:8" ht="15.75">
      <c r="A243" s="11"/>
      <c r="D243" s="278" t="s">
        <v>1290</v>
      </c>
      <c r="E243" s="278"/>
      <c r="F243" s="278"/>
      <c r="G243" s="278"/>
      <c r="H243" s="278"/>
    </row>
    <row r="244" spans="1:8">
      <c r="A244" s="11"/>
      <c r="D244" s="36"/>
    </row>
    <row r="245" spans="1:8">
      <c r="A245" s="11"/>
      <c r="D245" s="36"/>
    </row>
    <row r="246" spans="1:8">
      <c r="A246" s="11"/>
      <c r="D246" s="36"/>
    </row>
  </sheetData>
  <mergeCells count="4">
    <mergeCell ref="D237:H237"/>
    <mergeCell ref="D238:H238"/>
    <mergeCell ref="D243:H243"/>
    <mergeCell ref="A1:H1"/>
  </mergeCells>
  <phoneticPr fontId="19" type="noConversion"/>
  <pageMargins left="0.31" right="0.19685039370078741" top="0.51181102362204722" bottom="0" header="0.51181102362204722" footer="0.23622047244094491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1"/>
  </sheetPr>
  <dimension ref="A1:I745"/>
  <sheetViews>
    <sheetView workbookViewId="0">
      <selection activeCell="C296" sqref="C296"/>
    </sheetView>
  </sheetViews>
  <sheetFormatPr defaultRowHeight="15"/>
  <cols>
    <col min="1" max="1" width="4.140625" style="14" customWidth="1"/>
    <col min="2" max="2" width="12.140625" style="14" customWidth="1"/>
    <col min="3" max="3" width="49.28515625" style="9" bestFit="1" customWidth="1"/>
    <col min="4" max="4" width="5.85546875" style="14" customWidth="1"/>
    <col min="5" max="5" width="4.42578125" style="14" customWidth="1"/>
    <col min="6" max="6" width="12" style="93" customWidth="1"/>
    <col min="7" max="7" width="13" style="23" customWidth="1"/>
    <col min="8" max="8" width="9.140625" style="23"/>
    <col min="9" max="9" width="12.85546875" style="270" customWidth="1"/>
    <col min="10" max="16384" width="9.140625" style="9"/>
  </cols>
  <sheetData>
    <row r="1" spans="1:9" s="1" customFormat="1" ht="101.25" customHeight="1">
      <c r="A1" s="279" t="s">
        <v>1312</v>
      </c>
      <c r="B1" s="279"/>
      <c r="C1" s="279"/>
      <c r="D1" s="279"/>
      <c r="E1" s="279"/>
      <c r="F1" s="279"/>
      <c r="G1" s="279"/>
      <c r="H1" s="279"/>
      <c r="I1" s="28"/>
    </row>
    <row r="2" spans="1:9" s="11" customFormat="1" ht="21" customHeight="1">
      <c r="A2" s="161"/>
      <c r="B2" s="161"/>
      <c r="C2" s="161"/>
      <c r="D2" s="161"/>
      <c r="E2" s="161"/>
      <c r="F2" s="244"/>
      <c r="G2" s="244"/>
      <c r="H2" s="1"/>
      <c r="I2" s="267"/>
    </row>
    <row r="3" spans="1:9" s="13" customFormat="1" ht="20.100000000000001" customHeight="1">
      <c r="A3" s="3" t="s">
        <v>1074</v>
      </c>
      <c r="B3" s="3" t="s">
        <v>19</v>
      </c>
      <c r="C3" s="3" t="s">
        <v>20</v>
      </c>
      <c r="D3" s="3"/>
      <c r="E3" s="3" t="s">
        <v>21</v>
      </c>
      <c r="F3" s="250" t="s">
        <v>707</v>
      </c>
      <c r="G3" s="251" t="s">
        <v>22</v>
      </c>
      <c r="H3" s="33" t="s">
        <v>1136</v>
      </c>
      <c r="I3" s="188"/>
    </row>
    <row r="4" spans="1:9" s="183" customFormat="1" ht="19.5" customHeight="1">
      <c r="A4" s="193"/>
      <c r="B4" s="194" t="s">
        <v>23</v>
      </c>
      <c r="C4" s="195" t="s">
        <v>415</v>
      </c>
      <c r="D4" s="196"/>
      <c r="E4" s="193"/>
      <c r="F4" s="197"/>
      <c r="G4" s="252">
        <f>SUM(G5,G15,G21,G35,G41,G45,G49,G60,G62,G69,G71)</f>
        <v>61036000</v>
      </c>
      <c r="H4" s="198"/>
      <c r="I4" s="204"/>
    </row>
    <row r="5" spans="1:9" s="183" customFormat="1" ht="19.5" customHeight="1">
      <c r="A5" s="2"/>
      <c r="B5" s="47" t="s">
        <v>23</v>
      </c>
      <c r="C5" s="199" t="s">
        <v>60</v>
      </c>
      <c r="D5" s="44"/>
      <c r="E5" s="2"/>
      <c r="F5" s="200"/>
      <c r="G5" s="253">
        <f>SUM(G6:G14)</f>
        <v>5495000</v>
      </c>
      <c r="H5" s="201"/>
      <c r="I5" s="204"/>
    </row>
    <row r="6" spans="1:9" s="204" customFormat="1" ht="19.5" customHeight="1">
      <c r="A6" s="2">
        <v>1</v>
      </c>
      <c r="B6" s="47" t="s">
        <v>416</v>
      </c>
      <c r="C6" s="202" t="s">
        <v>1149</v>
      </c>
      <c r="D6" s="44" t="s">
        <v>120</v>
      </c>
      <c r="E6" s="203" t="s">
        <v>418</v>
      </c>
      <c r="F6" s="192">
        <v>1848000</v>
      </c>
      <c r="G6" s="184">
        <f t="shared" ref="G6:G14" si="0">E6*F6</f>
        <v>3696000</v>
      </c>
      <c r="H6" s="201">
        <v>5</v>
      </c>
      <c r="I6" s="204" t="s">
        <v>1341</v>
      </c>
    </row>
    <row r="7" spans="1:9" s="204" customFormat="1" ht="19.5" customHeight="1">
      <c r="A7" s="2">
        <v>2</v>
      </c>
      <c r="B7" s="47" t="s">
        <v>419</v>
      </c>
      <c r="C7" s="202" t="s">
        <v>784</v>
      </c>
      <c r="D7" s="44" t="s">
        <v>120</v>
      </c>
      <c r="E7" s="47">
        <v>1</v>
      </c>
      <c r="F7" s="90">
        <v>101000</v>
      </c>
      <c r="G7" s="184">
        <f t="shared" si="0"/>
        <v>101000</v>
      </c>
      <c r="H7" s="201">
        <v>5</v>
      </c>
    </row>
    <row r="8" spans="1:9" s="183" customFormat="1" ht="19.5" customHeight="1">
      <c r="A8" s="2">
        <v>3</v>
      </c>
      <c r="B8" s="47" t="s">
        <v>137</v>
      </c>
      <c r="C8" s="202" t="s">
        <v>136</v>
      </c>
      <c r="D8" s="44" t="s">
        <v>601</v>
      </c>
      <c r="E8" s="47">
        <v>1</v>
      </c>
      <c r="F8" s="90">
        <v>494000</v>
      </c>
      <c r="G8" s="184">
        <f t="shared" si="0"/>
        <v>494000</v>
      </c>
      <c r="H8" s="201">
        <v>5</v>
      </c>
      <c r="I8" s="204"/>
    </row>
    <row r="9" spans="1:9" s="204" customFormat="1" ht="19.5" customHeight="1">
      <c r="A9" s="2">
        <v>4</v>
      </c>
      <c r="B9" s="47" t="s">
        <v>165</v>
      </c>
      <c r="C9" s="202" t="s">
        <v>166</v>
      </c>
      <c r="D9" s="44" t="s">
        <v>601</v>
      </c>
      <c r="E9" s="47">
        <v>2</v>
      </c>
      <c r="F9" s="90">
        <v>38000</v>
      </c>
      <c r="G9" s="184">
        <f t="shared" si="0"/>
        <v>76000</v>
      </c>
      <c r="H9" s="201">
        <v>5</v>
      </c>
    </row>
    <row r="10" spans="1:9" s="183" customFormat="1" ht="19.5" customHeight="1">
      <c r="A10" s="2">
        <v>5</v>
      </c>
      <c r="B10" s="47" t="s">
        <v>785</v>
      </c>
      <c r="C10" s="202" t="s">
        <v>786</v>
      </c>
      <c r="D10" s="44" t="s">
        <v>601</v>
      </c>
      <c r="E10" s="47">
        <v>2</v>
      </c>
      <c r="F10" s="90">
        <v>23000</v>
      </c>
      <c r="G10" s="184">
        <f t="shared" si="0"/>
        <v>46000</v>
      </c>
      <c r="H10" s="201">
        <v>5</v>
      </c>
      <c r="I10" s="204"/>
    </row>
    <row r="11" spans="1:9" s="204" customFormat="1" ht="19.5" customHeight="1">
      <c r="A11" s="2">
        <v>6</v>
      </c>
      <c r="B11" s="47" t="s">
        <v>464</v>
      </c>
      <c r="C11" s="202" t="s">
        <v>787</v>
      </c>
      <c r="D11" s="44" t="s">
        <v>601</v>
      </c>
      <c r="E11" s="47">
        <v>2</v>
      </c>
      <c r="F11" s="90">
        <v>22000</v>
      </c>
      <c r="G11" s="184">
        <f t="shared" si="0"/>
        <v>44000</v>
      </c>
      <c r="H11" s="201">
        <v>5</v>
      </c>
    </row>
    <row r="12" spans="1:9" s="204" customFormat="1" ht="19.5" customHeight="1">
      <c r="A12" s="2">
        <v>7</v>
      </c>
      <c r="B12" s="47" t="s">
        <v>465</v>
      </c>
      <c r="C12" s="202" t="s">
        <v>788</v>
      </c>
      <c r="D12" s="44" t="s">
        <v>601</v>
      </c>
      <c r="E12" s="47">
        <v>2</v>
      </c>
      <c r="F12" s="90">
        <v>22000</v>
      </c>
      <c r="G12" s="184">
        <f t="shared" si="0"/>
        <v>44000</v>
      </c>
      <c r="H12" s="201">
        <v>5</v>
      </c>
    </row>
    <row r="13" spans="1:9" s="204" customFormat="1" ht="19.5" customHeight="1">
      <c r="A13" s="2">
        <v>8</v>
      </c>
      <c r="B13" s="47" t="s">
        <v>447</v>
      </c>
      <c r="C13" s="202" t="s">
        <v>789</v>
      </c>
      <c r="D13" s="44" t="s">
        <v>601</v>
      </c>
      <c r="E13" s="47">
        <v>2</v>
      </c>
      <c r="F13" s="192">
        <v>65000</v>
      </c>
      <c r="G13" s="184">
        <f t="shared" si="0"/>
        <v>130000</v>
      </c>
      <c r="H13" s="201">
        <v>5</v>
      </c>
      <c r="I13" s="204" t="s">
        <v>1341</v>
      </c>
    </row>
    <row r="14" spans="1:9" s="204" customFormat="1" ht="19.5" customHeight="1">
      <c r="A14" s="2">
        <v>9</v>
      </c>
      <c r="B14" s="47" t="s">
        <v>790</v>
      </c>
      <c r="C14" s="202" t="s">
        <v>791</v>
      </c>
      <c r="D14" s="44" t="s">
        <v>120</v>
      </c>
      <c r="E14" s="47">
        <v>3</v>
      </c>
      <c r="F14" s="90">
        <v>288000</v>
      </c>
      <c r="G14" s="184">
        <f t="shared" si="0"/>
        <v>864000</v>
      </c>
      <c r="H14" s="201">
        <v>5</v>
      </c>
    </row>
    <row r="15" spans="1:9" s="183" customFormat="1" ht="19.5" customHeight="1">
      <c r="A15" s="2"/>
      <c r="B15" s="47"/>
      <c r="C15" s="199" t="s">
        <v>792</v>
      </c>
      <c r="D15" s="44"/>
      <c r="E15" s="47"/>
      <c r="F15" s="90"/>
      <c r="G15" s="253">
        <f>SUM(G16:G20)</f>
        <v>13353000</v>
      </c>
      <c r="H15" s="201"/>
      <c r="I15" s="204"/>
    </row>
    <row r="16" spans="1:9" s="183" customFormat="1" ht="19.5" customHeight="1">
      <c r="A16" s="2">
        <v>1</v>
      </c>
      <c r="B16" s="47" t="s">
        <v>444</v>
      </c>
      <c r="C16" s="202" t="s">
        <v>793</v>
      </c>
      <c r="D16" s="44" t="s">
        <v>120</v>
      </c>
      <c r="E16" s="47">
        <v>1</v>
      </c>
      <c r="F16" s="90">
        <v>45000</v>
      </c>
      <c r="G16" s="184">
        <f>E16*F16</f>
        <v>45000</v>
      </c>
      <c r="H16" s="201"/>
      <c r="I16" s="204"/>
    </row>
    <row r="17" spans="1:9" s="204" customFormat="1" ht="19.5" customHeight="1">
      <c r="A17" s="2">
        <v>2</v>
      </c>
      <c r="B17" s="47" t="s">
        <v>794</v>
      </c>
      <c r="C17" s="202" t="s">
        <v>795</v>
      </c>
      <c r="D17" s="44" t="s">
        <v>120</v>
      </c>
      <c r="E17" s="47">
        <v>1</v>
      </c>
      <c r="F17" s="90">
        <v>286000</v>
      </c>
      <c r="G17" s="184">
        <f>E17*F17</f>
        <v>286000</v>
      </c>
      <c r="H17" s="201">
        <v>5</v>
      </c>
    </row>
    <row r="18" spans="1:9" s="204" customFormat="1" ht="19.5" customHeight="1">
      <c r="A18" s="2">
        <v>3</v>
      </c>
      <c r="B18" s="47" t="s">
        <v>796</v>
      </c>
      <c r="C18" s="202" t="s">
        <v>797</v>
      </c>
      <c r="D18" s="44" t="s">
        <v>120</v>
      </c>
      <c r="E18" s="47">
        <v>1</v>
      </c>
      <c r="F18" s="90">
        <v>161000</v>
      </c>
      <c r="G18" s="184">
        <f>E18*F18</f>
        <v>161000</v>
      </c>
      <c r="H18" s="201">
        <v>5</v>
      </c>
    </row>
    <row r="19" spans="1:9" s="204" customFormat="1" ht="19.5" customHeight="1">
      <c r="A19" s="2">
        <v>4</v>
      </c>
      <c r="B19" s="47" t="s">
        <v>798</v>
      </c>
      <c r="C19" s="202" t="s">
        <v>799</v>
      </c>
      <c r="D19" s="44" t="s">
        <v>120</v>
      </c>
      <c r="E19" s="47">
        <v>6</v>
      </c>
      <c r="F19" s="90">
        <v>1889000</v>
      </c>
      <c r="G19" s="184">
        <f>E19*F19</f>
        <v>11334000</v>
      </c>
      <c r="H19" s="201">
        <v>5</v>
      </c>
    </row>
    <row r="20" spans="1:9" s="204" customFormat="1" ht="19.5" customHeight="1">
      <c r="A20" s="2">
        <v>5</v>
      </c>
      <c r="B20" s="47" t="s">
        <v>420</v>
      </c>
      <c r="C20" s="202" t="s">
        <v>421</v>
      </c>
      <c r="D20" s="44" t="s">
        <v>120</v>
      </c>
      <c r="E20" s="47">
        <v>3</v>
      </c>
      <c r="F20" s="90">
        <v>509000</v>
      </c>
      <c r="G20" s="184">
        <f>E20*F20</f>
        <v>1527000</v>
      </c>
      <c r="H20" s="201">
        <v>5</v>
      </c>
    </row>
    <row r="21" spans="1:9" s="183" customFormat="1" ht="19.5" customHeight="1">
      <c r="A21" s="2"/>
      <c r="B21" s="47"/>
      <c r="C21" s="199" t="s">
        <v>422</v>
      </c>
      <c r="D21" s="44"/>
      <c r="E21" s="47"/>
      <c r="F21" s="90">
        <v>0</v>
      </c>
      <c r="G21" s="253">
        <f>SUM(G22:G34)</f>
        <v>14440000</v>
      </c>
      <c r="H21" s="201"/>
      <c r="I21" s="204"/>
    </row>
    <row r="22" spans="1:9" s="183" customFormat="1" ht="19.5" customHeight="1">
      <c r="A22" s="2">
        <v>1</v>
      </c>
      <c r="B22" s="47" t="s">
        <v>445</v>
      </c>
      <c r="C22" s="202" t="s">
        <v>423</v>
      </c>
      <c r="D22" s="44" t="s">
        <v>120</v>
      </c>
      <c r="E22" s="47">
        <v>1</v>
      </c>
      <c r="F22" s="90">
        <v>315000</v>
      </c>
      <c r="G22" s="184">
        <f>E22*F22</f>
        <v>315000</v>
      </c>
      <c r="H22" s="201"/>
      <c r="I22" s="204"/>
    </row>
    <row r="23" spans="1:9" s="183" customFormat="1" ht="19.5" customHeight="1">
      <c r="A23" s="2">
        <v>2</v>
      </c>
      <c r="B23" s="47" t="s">
        <v>424</v>
      </c>
      <c r="C23" s="202" t="s">
        <v>425</v>
      </c>
      <c r="D23" s="44" t="s">
        <v>120</v>
      </c>
      <c r="E23" s="47">
        <v>1</v>
      </c>
      <c r="F23" s="90">
        <v>1687000</v>
      </c>
      <c r="G23" s="184">
        <f t="shared" ref="G23:G34" si="1">E23*F23</f>
        <v>1687000</v>
      </c>
      <c r="H23" s="201">
        <v>5</v>
      </c>
      <c r="I23" s="204"/>
    </row>
    <row r="24" spans="1:9" s="183" customFormat="1" ht="19.5" customHeight="1">
      <c r="A24" s="2">
        <v>3</v>
      </c>
      <c r="B24" s="47" t="s">
        <v>426</v>
      </c>
      <c r="C24" s="202" t="s">
        <v>427</v>
      </c>
      <c r="D24" s="44" t="s">
        <v>120</v>
      </c>
      <c r="E24" s="47">
        <v>6</v>
      </c>
      <c r="F24" s="192">
        <v>525000</v>
      </c>
      <c r="G24" s="184">
        <f t="shared" si="1"/>
        <v>3150000</v>
      </c>
      <c r="H24" s="201">
        <v>5</v>
      </c>
      <c r="I24" s="204" t="s">
        <v>1341</v>
      </c>
    </row>
    <row r="25" spans="1:9" s="183" customFormat="1" ht="19.5" customHeight="1">
      <c r="A25" s="2">
        <v>4</v>
      </c>
      <c r="B25" s="47" t="s">
        <v>428</v>
      </c>
      <c r="C25" s="202" t="s">
        <v>429</v>
      </c>
      <c r="D25" s="44" t="s">
        <v>1005</v>
      </c>
      <c r="E25" s="47">
        <v>2</v>
      </c>
      <c r="F25" s="90">
        <v>198000</v>
      </c>
      <c r="G25" s="184">
        <f t="shared" si="1"/>
        <v>396000</v>
      </c>
      <c r="H25" s="201">
        <v>5</v>
      </c>
      <c r="I25" s="204"/>
    </row>
    <row r="26" spans="1:9" s="183" customFormat="1" ht="19.5" customHeight="1">
      <c r="A26" s="2">
        <v>5</v>
      </c>
      <c r="B26" s="47" t="s">
        <v>430</v>
      </c>
      <c r="C26" s="202" t="s">
        <v>199</v>
      </c>
      <c r="D26" s="44" t="s">
        <v>601</v>
      </c>
      <c r="E26" s="47">
        <v>1</v>
      </c>
      <c r="F26" s="90">
        <v>2165000</v>
      </c>
      <c r="G26" s="184">
        <f t="shared" si="1"/>
        <v>2165000</v>
      </c>
      <c r="H26" s="201">
        <v>5</v>
      </c>
      <c r="I26" s="204"/>
    </row>
    <row r="27" spans="1:9" s="40" customFormat="1" ht="19.5" customHeight="1">
      <c r="A27" s="44">
        <v>6</v>
      </c>
      <c r="B27" s="205" t="s">
        <v>314</v>
      </c>
      <c r="C27" s="205" t="s">
        <v>315</v>
      </c>
      <c r="D27" s="44" t="s">
        <v>601</v>
      </c>
      <c r="E27" s="206">
        <v>1</v>
      </c>
      <c r="F27" s="207">
        <v>275000</v>
      </c>
      <c r="G27" s="184">
        <f t="shared" si="1"/>
        <v>275000</v>
      </c>
      <c r="H27" s="208">
        <v>5</v>
      </c>
      <c r="I27" s="268"/>
    </row>
    <row r="28" spans="1:9" s="40" customFormat="1" ht="19.5" customHeight="1">
      <c r="A28" s="44">
        <v>7</v>
      </c>
      <c r="B28" s="205" t="s">
        <v>1321</v>
      </c>
      <c r="C28" s="205" t="s">
        <v>316</v>
      </c>
      <c r="D28" s="44" t="s">
        <v>601</v>
      </c>
      <c r="E28" s="206">
        <v>1</v>
      </c>
      <c r="F28" s="207">
        <v>589000</v>
      </c>
      <c r="G28" s="184">
        <f t="shared" si="1"/>
        <v>589000</v>
      </c>
      <c r="H28" s="208">
        <v>5</v>
      </c>
      <c r="I28" s="268"/>
    </row>
    <row r="29" spans="1:9" s="40" customFormat="1" ht="19.5" customHeight="1">
      <c r="A29" s="44">
        <v>8</v>
      </c>
      <c r="B29" s="205" t="s">
        <v>317</v>
      </c>
      <c r="C29" s="205" t="s">
        <v>318</v>
      </c>
      <c r="D29" s="44" t="s">
        <v>601</v>
      </c>
      <c r="E29" s="206">
        <v>1</v>
      </c>
      <c r="F29" s="255">
        <v>757000</v>
      </c>
      <c r="G29" s="184">
        <f t="shared" si="1"/>
        <v>757000</v>
      </c>
      <c r="H29" s="208">
        <v>5</v>
      </c>
      <c r="I29" s="204" t="s">
        <v>1341</v>
      </c>
    </row>
    <row r="30" spans="1:9" s="40" customFormat="1" ht="19.5" customHeight="1">
      <c r="A30" s="44">
        <v>9</v>
      </c>
      <c r="B30" s="205" t="s">
        <v>1322</v>
      </c>
      <c r="C30" s="205" t="s">
        <v>319</v>
      </c>
      <c r="D30" s="44" t="s">
        <v>601</v>
      </c>
      <c r="E30" s="206">
        <v>1</v>
      </c>
      <c r="F30" s="207">
        <v>556000</v>
      </c>
      <c r="G30" s="184">
        <f t="shared" si="1"/>
        <v>556000</v>
      </c>
      <c r="H30" s="208">
        <v>5</v>
      </c>
      <c r="I30" s="268"/>
    </row>
    <row r="31" spans="1:9" s="40" customFormat="1" ht="19.5" customHeight="1">
      <c r="A31" s="44">
        <v>10</v>
      </c>
      <c r="B31" s="205" t="s">
        <v>320</v>
      </c>
      <c r="C31" s="205" t="s">
        <v>321</v>
      </c>
      <c r="D31" s="44" t="s">
        <v>1005</v>
      </c>
      <c r="E31" s="206">
        <v>1</v>
      </c>
      <c r="F31" s="207">
        <v>1233000</v>
      </c>
      <c r="G31" s="184">
        <f t="shared" si="1"/>
        <v>1233000</v>
      </c>
      <c r="H31" s="208">
        <v>5</v>
      </c>
      <c r="I31" s="268"/>
    </row>
    <row r="32" spans="1:9" s="40" customFormat="1" ht="19.5" customHeight="1">
      <c r="A32" s="44">
        <v>11</v>
      </c>
      <c r="B32" s="205" t="s">
        <v>322</v>
      </c>
      <c r="C32" s="205" t="s">
        <v>323</v>
      </c>
      <c r="D32" s="44" t="s">
        <v>1005</v>
      </c>
      <c r="E32" s="206">
        <v>1</v>
      </c>
      <c r="F32" s="207">
        <v>1105000</v>
      </c>
      <c r="G32" s="184">
        <f t="shared" si="1"/>
        <v>1105000</v>
      </c>
      <c r="H32" s="208">
        <v>5</v>
      </c>
      <c r="I32" s="268"/>
    </row>
    <row r="33" spans="1:9" s="40" customFormat="1" ht="19.5" customHeight="1">
      <c r="A33" s="44">
        <v>12</v>
      </c>
      <c r="B33" s="205" t="s">
        <v>1323</v>
      </c>
      <c r="C33" s="205" t="s">
        <v>324</v>
      </c>
      <c r="D33" s="44" t="s">
        <v>1005</v>
      </c>
      <c r="E33" s="206">
        <v>1</v>
      </c>
      <c r="F33" s="207">
        <v>1141000</v>
      </c>
      <c r="G33" s="184">
        <f t="shared" si="1"/>
        <v>1141000</v>
      </c>
      <c r="H33" s="208">
        <v>5</v>
      </c>
      <c r="I33" s="268"/>
    </row>
    <row r="34" spans="1:9" s="40" customFormat="1" ht="19.5" customHeight="1">
      <c r="A34" s="44">
        <v>13</v>
      </c>
      <c r="B34" s="205" t="s">
        <v>325</v>
      </c>
      <c r="C34" s="205" t="s">
        <v>326</v>
      </c>
      <c r="D34" s="44" t="s">
        <v>1005</v>
      </c>
      <c r="E34" s="206">
        <v>1</v>
      </c>
      <c r="F34" s="207">
        <v>1071000</v>
      </c>
      <c r="G34" s="184">
        <f t="shared" si="1"/>
        <v>1071000</v>
      </c>
      <c r="H34" s="208">
        <v>5</v>
      </c>
      <c r="I34" s="268"/>
    </row>
    <row r="35" spans="1:9" s="183" customFormat="1" ht="19.5" customHeight="1">
      <c r="A35" s="2"/>
      <c r="B35" s="47"/>
      <c r="C35" s="199" t="s">
        <v>200</v>
      </c>
      <c r="D35" s="44"/>
      <c r="E35" s="47"/>
      <c r="F35" s="90">
        <v>0</v>
      </c>
      <c r="G35" s="253">
        <f>SUM(G36:G40)</f>
        <v>6999000</v>
      </c>
      <c r="H35" s="201"/>
      <c r="I35" s="204"/>
    </row>
    <row r="36" spans="1:9" s="183" customFormat="1" ht="19.5" customHeight="1">
      <c r="A36" s="2">
        <v>1</v>
      </c>
      <c r="B36" s="47" t="s">
        <v>124</v>
      </c>
      <c r="C36" s="202" t="s">
        <v>201</v>
      </c>
      <c r="D36" s="44" t="s">
        <v>120</v>
      </c>
      <c r="E36" s="47">
        <v>1</v>
      </c>
      <c r="F36" s="90">
        <v>84000</v>
      </c>
      <c r="G36" s="184">
        <f>E36*F36</f>
        <v>84000</v>
      </c>
      <c r="H36" s="201"/>
      <c r="I36" s="204"/>
    </row>
    <row r="37" spans="1:9" s="183" customFormat="1" ht="19.5" customHeight="1">
      <c r="A37" s="2">
        <v>2</v>
      </c>
      <c r="B37" s="47" t="s">
        <v>202</v>
      </c>
      <c r="C37" s="202" t="s">
        <v>203</v>
      </c>
      <c r="D37" s="44" t="s">
        <v>120</v>
      </c>
      <c r="E37" s="47">
        <v>10</v>
      </c>
      <c r="F37" s="90">
        <v>188000</v>
      </c>
      <c r="G37" s="184">
        <f>E37*F37</f>
        <v>1880000</v>
      </c>
      <c r="H37" s="201">
        <v>5</v>
      </c>
      <c r="I37" s="204"/>
    </row>
    <row r="38" spans="1:9" s="183" customFormat="1" ht="19.5" customHeight="1">
      <c r="A38" s="2">
        <v>3</v>
      </c>
      <c r="B38" s="47" t="s">
        <v>204</v>
      </c>
      <c r="C38" s="202" t="s">
        <v>205</v>
      </c>
      <c r="D38" s="44" t="s">
        <v>120</v>
      </c>
      <c r="E38" s="47">
        <v>5</v>
      </c>
      <c r="F38" s="90">
        <v>288000</v>
      </c>
      <c r="G38" s="184">
        <f>E38*F38</f>
        <v>1440000</v>
      </c>
      <c r="H38" s="201">
        <v>5</v>
      </c>
      <c r="I38" s="204"/>
    </row>
    <row r="39" spans="1:9" s="183" customFormat="1" ht="19.5" customHeight="1">
      <c r="A39" s="2">
        <v>4</v>
      </c>
      <c r="B39" s="47" t="s">
        <v>206</v>
      </c>
      <c r="C39" s="202" t="s">
        <v>207</v>
      </c>
      <c r="D39" s="44" t="s">
        <v>120</v>
      </c>
      <c r="E39" s="47">
        <v>10</v>
      </c>
      <c r="F39" s="90">
        <v>262000</v>
      </c>
      <c r="G39" s="184">
        <f>E39*F39</f>
        <v>2620000</v>
      </c>
      <c r="H39" s="201">
        <v>5</v>
      </c>
      <c r="I39" s="204"/>
    </row>
    <row r="40" spans="1:9" s="183" customFormat="1" ht="19.5" customHeight="1">
      <c r="A40" s="2">
        <v>5</v>
      </c>
      <c r="B40" s="47" t="s">
        <v>208</v>
      </c>
      <c r="C40" s="202" t="s">
        <v>209</v>
      </c>
      <c r="D40" s="44" t="s">
        <v>120</v>
      </c>
      <c r="E40" s="47">
        <v>5</v>
      </c>
      <c r="F40" s="90">
        <v>195000</v>
      </c>
      <c r="G40" s="184">
        <f>E40*F40</f>
        <v>975000</v>
      </c>
      <c r="H40" s="201">
        <v>5</v>
      </c>
      <c r="I40" s="204"/>
    </row>
    <row r="41" spans="1:9" s="183" customFormat="1" ht="19.5" customHeight="1">
      <c r="A41" s="2"/>
      <c r="B41" s="47"/>
      <c r="C41" s="199" t="s">
        <v>210</v>
      </c>
      <c r="D41" s="44"/>
      <c r="E41" s="47"/>
      <c r="F41" s="90">
        <v>0</v>
      </c>
      <c r="G41" s="253">
        <f>SUM(G42:G42)</f>
        <v>672000</v>
      </c>
      <c r="H41" s="201"/>
      <c r="I41" s="204"/>
    </row>
    <row r="42" spans="1:9" s="183" customFormat="1" ht="19.5" customHeight="1">
      <c r="A42" s="2">
        <v>1</v>
      </c>
      <c r="B42" s="47" t="s">
        <v>1059</v>
      </c>
      <c r="C42" s="202" t="s">
        <v>211</v>
      </c>
      <c r="D42" s="44" t="s">
        <v>120</v>
      </c>
      <c r="E42" s="47">
        <v>2</v>
      </c>
      <c r="F42" s="90">
        <v>336000</v>
      </c>
      <c r="G42" s="184">
        <f>E42*F42</f>
        <v>672000</v>
      </c>
      <c r="H42" s="201"/>
      <c r="I42" s="204"/>
    </row>
    <row r="43" spans="1:9" s="183" customFormat="1" ht="19.5" customHeight="1">
      <c r="A43" s="2"/>
      <c r="B43" s="47"/>
      <c r="C43" s="199" t="s">
        <v>212</v>
      </c>
      <c r="D43" s="44"/>
      <c r="E43" s="47"/>
      <c r="F43" s="90">
        <v>0</v>
      </c>
      <c r="G43" s="253">
        <f>SUM(G44:G44)</f>
        <v>300000</v>
      </c>
      <c r="H43" s="201"/>
      <c r="I43" s="204"/>
    </row>
    <row r="44" spans="1:9" s="183" customFormat="1" ht="19.5" customHeight="1">
      <c r="A44" s="2">
        <v>1</v>
      </c>
      <c r="B44" s="47" t="s">
        <v>1064</v>
      </c>
      <c r="C44" s="202" t="s">
        <v>801</v>
      </c>
      <c r="D44" s="44" t="s">
        <v>120</v>
      </c>
      <c r="E44" s="47">
        <v>2</v>
      </c>
      <c r="F44" s="90">
        <v>150000</v>
      </c>
      <c r="G44" s="184">
        <f>E44*F44</f>
        <v>300000</v>
      </c>
      <c r="H44" s="201"/>
      <c r="I44" s="204"/>
    </row>
    <row r="45" spans="1:9" s="183" customFormat="1" ht="19.5" customHeight="1">
      <c r="A45" s="2"/>
      <c r="B45" s="47"/>
      <c r="C45" s="199" t="s">
        <v>802</v>
      </c>
      <c r="D45" s="44"/>
      <c r="E45" s="47"/>
      <c r="F45" s="90">
        <v>0</v>
      </c>
      <c r="G45" s="253">
        <f>SUM(G46:G48)</f>
        <v>4416000</v>
      </c>
      <c r="H45" s="201"/>
      <c r="I45" s="204"/>
    </row>
    <row r="46" spans="1:9" s="183" customFormat="1" ht="19.5" customHeight="1">
      <c r="A46" s="2">
        <v>1</v>
      </c>
      <c r="B46" s="47" t="s">
        <v>463</v>
      </c>
      <c r="C46" s="202" t="s">
        <v>803</v>
      </c>
      <c r="D46" s="44" t="s">
        <v>120</v>
      </c>
      <c r="E46" s="47">
        <v>1</v>
      </c>
      <c r="F46" s="90">
        <v>224000</v>
      </c>
      <c r="G46" s="184">
        <f>E46*F46</f>
        <v>224000</v>
      </c>
      <c r="H46" s="201"/>
      <c r="I46" s="204"/>
    </row>
    <row r="47" spans="1:9" s="183" customFormat="1" ht="19.5" customHeight="1">
      <c r="A47" s="2">
        <v>2</v>
      </c>
      <c r="B47" s="47"/>
      <c r="C47" s="202" t="s">
        <v>804</v>
      </c>
      <c r="D47" s="44" t="s">
        <v>120</v>
      </c>
      <c r="E47" s="47">
        <v>2</v>
      </c>
      <c r="F47" s="90">
        <v>182000</v>
      </c>
      <c r="G47" s="184">
        <f>E47*F47</f>
        <v>364000</v>
      </c>
      <c r="H47" s="201"/>
      <c r="I47" s="204"/>
    </row>
    <row r="48" spans="1:9" s="183" customFormat="1" ht="19.5" customHeight="1">
      <c r="A48" s="2">
        <v>3</v>
      </c>
      <c r="B48" s="47" t="s">
        <v>1324</v>
      </c>
      <c r="C48" s="202" t="s">
        <v>805</v>
      </c>
      <c r="D48" s="44" t="s">
        <v>1005</v>
      </c>
      <c r="E48" s="47">
        <v>4</v>
      </c>
      <c r="F48" s="254">
        <v>957000</v>
      </c>
      <c r="G48" s="184">
        <f>E48*F48</f>
        <v>3828000</v>
      </c>
      <c r="H48" s="201">
        <v>5</v>
      </c>
      <c r="I48" s="204"/>
    </row>
    <row r="49" spans="1:9" s="183" customFormat="1" ht="19.5" customHeight="1">
      <c r="A49" s="2"/>
      <c r="B49" s="47"/>
      <c r="C49" s="199" t="s">
        <v>806</v>
      </c>
      <c r="D49" s="44"/>
      <c r="E49" s="47"/>
      <c r="F49" s="90">
        <v>0</v>
      </c>
      <c r="G49" s="253">
        <f>SUM(G50:G59)</f>
        <v>2834000</v>
      </c>
      <c r="H49" s="201"/>
      <c r="I49" s="204"/>
    </row>
    <row r="50" spans="1:9" s="183" customFormat="1" ht="19.5" customHeight="1">
      <c r="A50" s="2">
        <v>1</v>
      </c>
      <c r="B50" s="47" t="s">
        <v>443</v>
      </c>
      <c r="C50" s="202" t="s">
        <v>807</v>
      </c>
      <c r="D50" s="44" t="s">
        <v>120</v>
      </c>
      <c r="E50" s="47">
        <v>1</v>
      </c>
      <c r="F50" s="90">
        <v>238000</v>
      </c>
      <c r="G50" s="184">
        <f t="shared" ref="G50:G59" si="2">E50*F50</f>
        <v>238000</v>
      </c>
      <c r="H50" s="201"/>
      <c r="I50" s="204"/>
    </row>
    <row r="51" spans="1:9" s="183" customFormat="1" ht="19.5" customHeight="1">
      <c r="A51" s="2">
        <v>3</v>
      </c>
      <c r="B51" s="47"/>
      <c r="C51" s="202" t="s">
        <v>808</v>
      </c>
      <c r="D51" s="44" t="s">
        <v>120</v>
      </c>
      <c r="E51" s="47">
        <v>1</v>
      </c>
      <c r="F51" s="90">
        <v>312000</v>
      </c>
      <c r="G51" s="184">
        <f t="shared" si="2"/>
        <v>312000</v>
      </c>
      <c r="H51" s="201"/>
      <c r="I51" s="204"/>
    </row>
    <row r="52" spans="1:9" s="183" customFormat="1" ht="19.5" customHeight="1">
      <c r="A52" s="2">
        <v>4</v>
      </c>
      <c r="B52" s="47" t="s">
        <v>809</v>
      </c>
      <c r="C52" s="202" t="s">
        <v>810</v>
      </c>
      <c r="D52" s="44" t="s">
        <v>601</v>
      </c>
      <c r="E52" s="47">
        <v>1</v>
      </c>
      <c r="F52" s="90">
        <v>74000</v>
      </c>
      <c r="G52" s="184">
        <f t="shared" si="2"/>
        <v>74000</v>
      </c>
      <c r="H52" s="201">
        <v>5</v>
      </c>
      <c r="I52" s="204"/>
    </row>
    <row r="53" spans="1:9" s="183" customFormat="1" ht="19.5" customHeight="1">
      <c r="A53" s="2">
        <v>5</v>
      </c>
      <c r="B53" s="47" t="s">
        <v>818</v>
      </c>
      <c r="C53" s="202" t="s">
        <v>819</v>
      </c>
      <c r="D53" s="44" t="s">
        <v>601</v>
      </c>
      <c r="E53" s="47">
        <v>1</v>
      </c>
      <c r="F53" s="90">
        <v>74000</v>
      </c>
      <c r="G53" s="184">
        <f t="shared" si="2"/>
        <v>74000</v>
      </c>
      <c r="H53" s="201">
        <v>5</v>
      </c>
      <c r="I53" s="204"/>
    </row>
    <row r="54" spans="1:9" s="183" customFormat="1" ht="19.5" customHeight="1">
      <c r="A54" s="2">
        <v>6</v>
      </c>
      <c r="B54" s="47" t="s">
        <v>820</v>
      </c>
      <c r="C54" s="202" t="s">
        <v>538</v>
      </c>
      <c r="D54" s="44" t="s">
        <v>601</v>
      </c>
      <c r="E54" s="47">
        <v>1</v>
      </c>
      <c r="F54" s="90">
        <v>48000</v>
      </c>
      <c r="G54" s="184">
        <f t="shared" si="2"/>
        <v>48000</v>
      </c>
      <c r="H54" s="201">
        <v>5</v>
      </c>
      <c r="I54" s="204"/>
    </row>
    <row r="55" spans="1:9" s="183" customFormat="1" ht="19.5" customHeight="1">
      <c r="A55" s="2">
        <v>7</v>
      </c>
      <c r="B55" s="47" t="s">
        <v>405</v>
      </c>
      <c r="C55" s="202" t="s">
        <v>821</v>
      </c>
      <c r="D55" s="44" t="s">
        <v>601</v>
      </c>
      <c r="E55" s="47">
        <v>1</v>
      </c>
      <c r="F55" s="90">
        <v>200000</v>
      </c>
      <c r="G55" s="184">
        <f t="shared" si="2"/>
        <v>200000</v>
      </c>
      <c r="H55" s="201">
        <v>5</v>
      </c>
      <c r="I55" s="204"/>
    </row>
    <row r="56" spans="1:9" s="183" customFormat="1" ht="19.5" customHeight="1">
      <c r="A56" s="2">
        <v>8</v>
      </c>
      <c r="B56" s="47" t="s">
        <v>822</v>
      </c>
      <c r="C56" s="202" t="s">
        <v>121</v>
      </c>
      <c r="D56" s="44" t="s">
        <v>601</v>
      </c>
      <c r="E56" s="47">
        <v>6</v>
      </c>
      <c r="F56" s="90">
        <v>13000</v>
      </c>
      <c r="G56" s="184">
        <f t="shared" si="2"/>
        <v>78000</v>
      </c>
      <c r="H56" s="201">
        <v>10</v>
      </c>
      <c r="I56" s="204"/>
    </row>
    <row r="57" spans="1:9" s="183" customFormat="1" ht="19.5" customHeight="1">
      <c r="A57" s="2">
        <v>9</v>
      </c>
      <c r="B57" s="47" t="s">
        <v>823</v>
      </c>
      <c r="C57" s="202" t="s">
        <v>824</v>
      </c>
      <c r="D57" s="44" t="s">
        <v>601</v>
      </c>
      <c r="E57" s="47">
        <v>3</v>
      </c>
      <c r="F57" s="90">
        <v>23000</v>
      </c>
      <c r="G57" s="184">
        <f t="shared" si="2"/>
        <v>69000</v>
      </c>
      <c r="H57" s="201">
        <v>5</v>
      </c>
      <c r="I57" s="204"/>
    </row>
    <row r="58" spans="1:9" s="183" customFormat="1" ht="19.5" customHeight="1">
      <c r="A58" s="2">
        <v>10</v>
      </c>
      <c r="B58" s="47" t="s">
        <v>825</v>
      </c>
      <c r="C58" s="202" t="s">
        <v>171</v>
      </c>
      <c r="D58" s="44" t="s">
        <v>601</v>
      </c>
      <c r="E58" s="47">
        <v>1</v>
      </c>
      <c r="F58" s="90">
        <v>1433000</v>
      </c>
      <c r="G58" s="184">
        <f t="shared" si="2"/>
        <v>1433000</v>
      </c>
      <c r="H58" s="201">
        <v>5</v>
      </c>
      <c r="I58" s="204"/>
    </row>
    <row r="59" spans="1:9" s="183" customFormat="1" ht="19.5" customHeight="1">
      <c r="A59" s="2">
        <v>11</v>
      </c>
      <c r="B59" s="47" t="s">
        <v>826</v>
      </c>
      <c r="C59" s="202" t="s">
        <v>827</v>
      </c>
      <c r="D59" s="44" t="s">
        <v>1005</v>
      </c>
      <c r="E59" s="47">
        <v>1</v>
      </c>
      <c r="F59" s="90">
        <v>308000</v>
      </c>
      <c r="G59" s="184">
        <f t="shared" si="2"/>
        <v>308000</v>
      </c>
      <c r="H59" s="201">
        <v>5</v>
      </c>
      <c r="I59" s="204"/>
    </row>
    <row r="60" spans="1:9" s="183" customFormat="1" ht="19.5" hidden="1" customHeight="1">
      <c r="A60" s="2"/>
      <c r="B60" s="47"/>
      <c r="C60" s="199" t="s">
        <v>828</v>
      </c>
      <c r="D60" s="44"/>
      <c r="E60" s="47"/>
      <c r="F60" s="90">
        <v>0</v>
      </c>
      <c r="G60" s="253">
        <f>SUM(G61:G61)</f>
        <v>240000</v>
      </c>
      <c r="H60" s="201"/>
      <c r="I60" s="204"/>
    </row>
    <row r="61" spans="1:9" s="183" customFormat="1" ht="19.5" hidden="1" customHeight="1">
      <c r="A61" s="2">
        <v>2</v>
      </c>
      <c r="B61" s="47" t="s">
        <v>1058</v>
      </c>
      <c r="C61" s="202" t="s">
        <v>829</v>
      </c>
      <c r="D61" s="44" t="s">
        <v>120</v>
      </c>
      <c r="E61" s="47">
        <v>1</v>
      </c>
      <c r="F61" s="90">
        <v>240000</v>
      </c>
      <c r="G61" s="184">
        <f>E61*F61</f>
        <v>240000</v>
      </c>
      <c r="H61" s="201"/>
      <c r="I61" s="204"/>
    </row>
    <row r="62" spans="1:9" s="183" customFormat="1" ht="19.5" customHeight="1">
      <c r="A62" s="2"/>
      <c r="B62" s="47"/>
      <c r="C62" s="199" t="s">
        <v>41</v>
      </c>
      <c r="D62" s="44"/>
      <c r="E62" s="47"/>
      <c r="F62" s="90">
        <v>0</v>
      </c>
      <c r="G62" s="253">
        <f>SUM(G63:G68)</f>
        <v>1338000</v>
      </c>
      <c r="H62" s="201"/>
      <c r="I62" s="204"/>
    </row>
    <row r="63" spans="1:9" s="183" customFormat="1" ht="54" customHeight="1">
      <c r="A63" s="2">
        <v>1</v>
      </c>
      <c r="B63" s="48" t="s">
        <v>1057</v>
      </c>
      <c r="C63" s="209" t="s">
        <v>494</v>
      </c>
      <c r="D63" s="44" t="s">
        <v>120</v>
      </c>
      <c r="E63" s="47">
        <v>1</v>
      </c>
      <c r="F63" s="90">
        <v>360000</v>
      </c>
      <c r="G63" s="49">
        <f t="shared" ref="G63:G68" si="3">E63*F63</f>
        <v>360000</v>
      </c>
      <c r="H63" s="201"/>
      <c r="I63" s="204"/>
    </row>
    <row r="64" spans="1:9" s="183" customFormat="1" ht="19.5" customHeight="1">
      <c r="A64" s="2">
        <v>2</v>
      </c>
      <c r="B64" s="48" t="s">
        <v>138</v>
      </c>
      <c r="C64" s="202" t="s">
        <v>73</v>
      </c>
      <c r="D64" s="44" t="s">
        <v>832</v>
      </c>
      <c r="E64" s="47">
        <v>1</v>
      </c>
      <c r="F64" s="90">
        <v>563000</v>
      </c>
      <c r="G64" s="49">
        <f t="shared" si="3"/>
        <v>563000</v>
      </c>
      <c r="H64" s="201">
        <v>5</v>
      </c>
      <c r="I64" s="204"/>
    </row>
    <row r="65" spans="1:9" s="183" customFormat="1" ht="19.5" customHeight="1">
      <c r="A65" s="2">
        <v>3</v>
      </c>
      <c r="B65" s="47" t="s">
        <v>830</v>
      </c>
      <c r="C65" s="202" t="s">
        <v>831</v>
      </c>
      <c r="D65" s="44" t="s">
        <v>832</v>
      </c>
      <c r="E65" s="47">
        <v>1</v>
      </c>
      <c r="F65" s="90">
        <v>306000</v>
      </c>
      <c r="G65" s="184">
        <f t="shared" si="3"/>
        <v>306000</v>
      </c>
      <c r="H65" s="201">
        <v>5</v>
      </c>
      <c r="I65" s="204"/>
    </row>
    <row r="66" spans="1:9" s="183" customFormat="1" ht="19.5" customHeight="1">
      <c r="A66" s="2">
        <v>4</v>
      </c>
      <c r="B66" s="47" t="s">
        <v>833</v>
      </c>
      <c r="C66" s="202" t="s">
        <v>834</v>
      </c>
      <c r="D66" s="44" t="s">
        <v>15</v>
      </c>
      <c r="E66" s="47">
        <v>2</v>
      </c>
      <c r="F66" s="90">
        <v>11000</v>
      </c>
      <c r="G66" s="184">
        <f t="shared" si="3"/>
        <v>22000</v>
      </c>
      <c r="H66" s="201">
        <v>10</v>
      </c>
      <c r="I66" s="204"/>
    </row>
    <row r="67" spans="1:9" s="183" customFormat="1" ht="19.5" customHeight="1">
      <c r="A67" s="2">
        <v>5</v>
      </c>
      <c r="B67" s="47" t="s">
        <v>835</v>
      </c>
      <c r="C67" s="202" t="s">
        <v>836</v>
      </c>
      <c r="D67" s="44" t="s">
        <v>1005</v>
      </c>
      <c r="E67" s="47">
        <v>1</v>
      </c>
      <c r="F67" s="90">
        <v>45000</v>
      </c>
      <c r="G67" s="184">
        <f t="shared" si="3"/>
        <v>45000</v>
      </c>
      <c r="H67" s="201">
        <v>10</v>
      </c>
      <c r="I67" s="204"/>
    </row>
    <row r="68" spans="1:9" s="183" customFormat="1" ht="19.5" customHeight="1">
      <c r="A68" s="2">
        <v>6</v>
      </c>
      <c r="B68" s="47" t="s">
        <v>837</v>
      </c>
      <c r="C68" s="202" t="s">
        <v>838</v>
      </c>
      <c r="D68" s="44" t="s">
        <v>120</v>
      </c>
      <c r="E68" s="47">
        <v>1</v>
      </c>
      <c r="F68" s="90">
        <v>42000</v>
      </c>
      <c r="G68" s="184">
        <f t="shared" si="3"/>
        <v>42000</v>
      </c>
      <c r="H68" s="201">
        <v>10</v>
      </c>
      <c r="I68" s="204"/>
    </row>
    <row r="69" spans="1:9" s="183" customFormat="1" ht="19.5" customHeight="1">
      <c r="A69" s="2"/>
      <c r="B69" s="47"/>
      <c r="C69" s="199" t="s">
        <v>35</v>
      </c>
      <c r="D69" s="44"/>
      <c r="E69" s="47"/>
      <c r="F69" s="90">
        <v>0</v>
      </c>
      <c r="G69" s="253">
        <f>SUM(G70:G70)</f>
        <v>6052000</v>
      </c>
      <c r="H69" s="201"/>
      <c r="I69" s="204"/>
    </row>
    <row r="70" spans="1:9" s="183" customFormat="1" ht="19.5" customHeight="1">
      <c r="A70" s="2">
        <v>1</v>
      </c>
      <c r="B70" s="47" t="s">
        <v>839</v>
      </c>
      <c r="C70" s="202" t="s">
        <v>539</v>
      </c>
      <c r="D70" s="44" t="s">
        <v>840</v>
      </c>
      <c r="E70" s="47">
        <v>4</v>
      </c>
      <c r="F70" s="90">
        <v>1513000</v>
      </c>
      <c r="G70" s="184">
        <f>E70*F70</f>
        <v>6052000</v>
      </c>
      <c r="H70" s="201">
        <v>10</v>
      </c>
      <c r="I70" s="204"/>
    </row>
    <row r="71" spans="1:9" s="183" customFormat="1" ht="19.5" customHeight="1">
      <c r="A71" s="2"/>
      <c r="B71" s="47"/>
      <c r="C71" s="199" t="s">
        <v>45</v>
      </c>
      <c r="D71" s="44"/>
      <c r="E71" s="47"/>
      <c r="F71" s="90">
        <v>0</v>
      </c>
      <c r="G71" s="253">
        <f>SUM(G72:G82)</f>
        <v>5197000</v>
      </c>
      <c r="H71" s="201"/>
      <c r="I71" s="204"/>
    </row>
    <row r="72" spans="1:9" s="183" customFormat="1" ht="19.5" customHeight="1">
      <c r="A72" s="2">
        <v>1</v>
      </c>
      <c r="B72" s="47" t="s">
        <v>1056</v>
      </c>
      <c r="C72" s="202" t="s">
        <v>360</v>
      </c>
      <c r="D72" s="44" t="s">
        <v>120</v>
      </c>
      <c r="E72" s="47">
        <v>1</v>
      </c>
      <c r="F72" s="90">
        <v>42000</v>
      </c>
      <c r="G72" s="184">
        <f t="shared" ref="G72:G82" si="4">E72*F72</f>
        <v>42000</v>
      </c>
      <c r="H72" s="201"/>
      <c r="I72" s="204"/>
    </row>
    <row r="73" spans="1:9" s="183" customFormat="1" ht="19.5" customHeight="1">
      <c r="A73" s="2">
        <v>2</v>
      </c>
      <c r="B73" s="47" t="s">
        <v>46</v>
      </c>
      <c r="C73" s="202" t="s">
        <v>47</v>
      </c>
      <c r="D73" s="44" t="s">
        <v>601</v>
      </c>
      <c r="E73" s="47">
        <v>2</v>
      </c>
      <c r="F73" s="90">
        <v>6000</v>
      </c>
      <c r="G73" s="184">
        <f t="shared" si="4"/>
        <v>12000</v>
      </c>
      <c r="H73" s="201">
        <v>10</v>
      </c>
      <c r="I73" s="204"/>
    </row>
    <row r="74" spans="1:9" s="183" customFormat="1" ht="19.5" customHeight="1">
      <c r="A74" s="2">
        <v>3</v>
      </c>
      <c r="B74" s="47" t="s">
        <v>841</v>
      </c>
      <c r="C74" s="202" t="s">
        <v>842</v>
      </c>
      <c r="D74" s="44" t="s">
        <v>601</v>
      </c>
      <c r="E74" s="47">
        <v>1</v>
      </c>
      <c r="F74" s="90">
        <v>617000</v>
      </c>
      <c r="G74" s="184">
        <f t="shared" si="4"/>
        <v>617000</v>
      </c>
      <c r="H74" s="201">
        <v>10</v>
      </c>
      <c r="I74" s="204"/>
    </row>
    <row r="75" spans="1:9" s="183" customFormat="1" ht="19.5" customHeight="1">
      <c r="A75" s="2">
        <v>4</v>
      </c>
      <c r="B75" s="47" t="s">
        <v>843</v>
      </c>
      <c r="C75" s="202" t="s">
        <v>844</v>
      </c>
      <c r="D75" s="44" t="s">
        <v>601</v>
      </c>
      <c r="E75" s="47">
        <v>1</v>
      </c>
      <c r="F75" s="90">
        <v>212000</v>
      </c>
      <c r="G75" s="184">
        <f t="shared" si="4"/>
        <v>212000</v>
      </c>
      <c r="H75" s="201">
        <v>10</v>
      </c>
      <c r="I75" s="204"/>
    </row>
    <row r="76" spans="1:9" s="183" customFormat="1" ht="19.5" customHeight="1">
      <c r="A76" s="2">
        <v>5</v>
      </c>
      <c r="B76" s="47" t="s">
        <v>368</v>
      </c>
      <c r="C76" s="202" t="s">
        <v>369</v>
      </c>
      <c r="D76" s="44" t="s">
        <v>50</v>
      </c>
      <c r="E76" s="47">
        <v>30</v>
      </c>
      <c r="F76" s="90">
        <v>13000</v>
      </c>
      <c r="G76" s="184">
        <f t="shared" si="4"/>
        <v>390000</v>
      </c>
      <c r="H76" s="201">
        <v>10</v>
      </c>
      <c r="I76" s="204"/>
    </row>
    <row r="77" spans="1:9" s="183" customFormat="1" ht="19.5" customHeight="1">
      <c r="A77" s="2">
        <v>6</v>
      </c>
      <c r="B77" s="47" t="s">
        <v>370</v>
      </c>
      <c r="C77" s="202" t="s">
        <v>845</v>
      </c>
      <c r="D77" s="44" t="s">
        <v>50</v>
      </c>
      <c r="E77" s="47">
        <v>30</v>
      </c>
      <c r="F77" s="90">
        <v>11000</v>
      </c>
      <c r="G77" s="184">
        <f t="shared" si="4"/>
        <v>330000</v>
      </c>
      <c r="H77" s="201">
        <v>10</v>
      </c>
      <c r="I77" s="204"/>
    </row>
    <row r="78" spans="1:9" s="183" customFormat="1" ht="19.5" customHeight="1">
      <c r="A78" s="2">
        <v>7</v>
      </c>
      <c r="B78" s="47" t="s">
        <v>773</v>
      </c>
      <c r="C78" s="202" t="s">
        <v>1111</v>
      </c>
      <c r="D78" s="44" t="s">
        <v>601</v>
      </c>
      <c r="E78" s="47">
        <v>1</v>
      </c>
      <c r="F78" s="90">
        <v>2454000</v>
      </c>
      <c r="G78" s="184">
        <f t="shared" si="4"/>
        <v>2454000</v>
      </c>
      <c r="H78" s="201">
        <v>10</v>
      </c>
      <c r="I78" s="204"/>
    </row>
    <row r="79" spans="1:9" s="183" customFormat="1" ht="19.5" customHeight="1">
      <c r="A79" s="2">
        <v>8</v>
      </c>
      <c r="B79" s="47" t="s">
        <v>188</v>
      </c>
      <c r="C79" s="202" t="s">
        <v>846</v>
      </c>
      <c r="D79" s="44" t="s">
        <v>181</v>
      </c>
      <c r="E79" s="47">
        <v>50</v>
      </c>
      <c r="F79" s="90">
        <v>11000</v>
      </c>
      <c r="G79" s="184">
        <f t="shared" si="4"/>
        <v>550000</v>
      </c>
      <c r="H79" s="201">
        <v>10</v>
      </c>
      <c r="I79" s="204"/>
    </row>
    <row r="80" spans="1:9" s="183" customFormat="1" ht="19.5" customHeight="1">
      <c r="A80" s="2">
        <v>9</v>
      </c>
      <c r="B80" s="47" t="s">
        <v>190</v>
      </c>
      <c r="C80" s="202" t="s">
        <v>847</v>
      </c>
      <c r="D80" s="44" t="s">
        <v>181</v>
      </c>
      <c r="E80" s="47">
        <v>10</v>
      </c>
      <c r="F80" s="90">
        <v>28000</v>
      </c>
      <c r="G80" s="184">
        <f t="shared" si="4"/>
        <v>280000</v>
      </c>
      <c r="H80" s="201">
        <v>10</v>
      </c>
      <c r="I80" s="204"/>
    </row>
    <row r="81" spans="1:9" s="183" customFormat="1" ht="19.5" customHeight="1">
      <c r="A81" s="2">
        <v>10</v>
      </c>
      <c r="B81" s="47" t="s">
        <v>848</v>
      </c>
      <c r="C81" s="202" t="s">
        <v>849</v>
      </c>
      <c r="D81" s="44" t="s">
        <v>601</v>
      </c>
      <c r="E81" s="47">
        <v>6</v>
      </c>
      <c r="F81" s="90">
        <v>37000</v>
      </c>
      <c r="G81" s="184">
        <f t="shared" si="4"/>
        <v>222000</v>
      </c>
      <c r="H81" s="201">
        <v>10</v>
      </c>
      <c r="I81" s="204"/>
    </row>
    <row r="82" spans="1:9" s="183" customFormat="1" ht="19.5" customHeight="1">
      <c r="A82" s="2">
        <v>11</v>
      </c>
      <c r="B82" s="47" t="s">
        <v>366</v>
      </c>
      <c r="C82" s="202" t="s">
        <v>367</v>
      </c>
      <c r="D82" s="44" t="s">
        <v>601</v>
      </c>
      <c r="E82" s="47">
        <v>1</v>
      </c>
      <c r="F82" s="90">
        <v>88000</v>
      </c>
      <c r="G82" s="184">
        <f t="shared" si="4"/>
        <v>88000</v>
      </c>
      <c r="H82" s="201">
        <v>10</v>
      </c>
      <c r="I82" s="204"/>
    </row>
    <row r="83" spans="1:9" s="183" customFormat="1" ht="19.5" customHeight="1">
      <c r="A83" s="2"/>
      <c r="B83" s="47"/>
      <c r="C83" s="210" t="s">
        <v>850</v>
      </c>
      <c r="D83" s="44"/>
      <c r="E83" s="47"/>
      <c r="F83" s="90">
        <v>0</v>
      </c>
      <c r="G83" s="49">
        <f>SUM(G84,G92,G97,G111,G116,G118,G120,G123,G127,G129,G135,G142)</f>
        <v>68627000</v>
      </c>
      <c r="H83" s="201"/>
      <c r="I83" s="204"/>
    </row>
    <row r="84" spans="1:9" s="183" customFormat="1" ht="19.5" customHeight="1">
      <c r="A84" s="2"/>
      <c r="B84" s="47"/>
      <c r="C84" s="199" t="s">
        <v>60</v>
      </c>
      <c r="D84" s="44"/>
      <c r="E84" s="47"/>
      <c r="F84" s="90">
        <v>0</v>
      </c>
      <c r="G84" s="253">
        <f>SUM(G85:G91)</f>
        <v>2294000</v>
      </c>
      <c r="H84" s="201"/>
      <c r="I84" s="204"/>
    </row>
    <row r="85" spans="1:9" s="183" customFormat="1" ht="19.5" customHeight="1">
      <c r="A85" s="2">
        <v>2</v>
      </c>
      <c r="B85" s="47" t="s">
        <v>416</v>
      </c>
      <c r="C85" s="202" t="s">
        <v>417</v>
      </c>
      <c r="D85" s="44" t="s">
        <v>120</v>
      </c>
      <c r="E85" s="47">
        <v>1</v>
      </c>
      <c r="F85" s="192">
        <v>1848000</v>
      </c>
      <c r="G85" s="184">
        <f>E85*F85</f>
        <v>1848000</v>
      </c>
      <c r="H85" s="201">
        <v>5</v>
      </c>
      <c r="I85" s="204" t="s">
        <v>1341</v>
      </c>
    </row>
    <row r="86" spans="1:9" s="183" customFormat="1" ht="19.5" customHeight="1">
      <c r="A86" s="2">
        <v>3</v>
      </c>
      <c r="B86" s="47" t="s">
        <v>447</v>
      </c>
      <c r="C86" s="202" t="s">
        <v>789</v>
      </c>
      <c r="D86" s="44" t="s">
        <v>601</v>
      </c>
      <c r="E86" s="47">
        <v>2</v>
      </c>
      <c r="F86" s="192">
        <v>65000</v>
      </c>
      <c r="G86" s="184">
        <f t="shared" ref="G86:G91" si="5">E86*F86</f>
        <v>130000</v>
      </c>
      <c r="H86" s="201">
        <v>5</v>
      </c>
      <c r="I86" s="204" t="s">
        <v>1341</v>
      </c>
    </row>
    <row r="87" spans="1:9" s="183" customFormat="1" ht="19.5" customHeight="1">
      <c r="A87" s="2">
        <v>4</v>
      </c>
      <c r="B87" s="47" t="s">
        <v>785</v>
      </c>
      <c r="C87" s="202" t="s">
        <v>851</v>
      </c>
      <c r="D87" s="44" t="s">
        <v>601</v>
      </c>
      <c r="E87" s="47">
        <v>2</v>
      </c>
      <c r="F87" s="90">
        <v>23000</v>
      </c>
      <c r="G87" s="184">
        <f t="shared" si="5"/>
        <v>46000</v>
      </c>
      <c r="H87" s="201">
        <v>5</v>
      </c>
      <c r="I87" s="204"/>
    </row>
    <row r="88" spans="1:9" s="183" customFormat="1" ht="19.5" customHeight="1">
      <c r="A88" s="2">
        <v>5</v>
      </c>
      <c r="B88" s="47" t="s">
        <v>165</v>
      </c>
      <c r="C88" s="202" t="s">
        <v>166</v>
      </c>
      <c r="D88" s="44" t="s">
        <v>601</v>
      </c>
      <c r="E88" s="47">
        <v>2</v>
      </c>
      <c r="F88" s="90">
        <v>38000</v>
      </c>
      <c r="G88" s="184">
        <f t="shared" si="5"/>
        <v>76000</v>
      </c>
      <c r="H88" s="201">
        <v>5</v>
      </c>
      <c r="I88" s="204"/>
    </row>
    <row r="89" spans="1:9" s="183" customFormat="1" ht="19.5" customHeight="1">
      <c r="A89" s="2">
        <v>6</v>
      </c>
      <c r="B89" s="47" t="s">
        <v>852</v>
      </c>
      <c r="C89" s="202" t="s">
        <v>853</v>
      </c>
      <c r="D89" s="44" t="s">
        <v>601</v>
      </c>
      <c r="E89" s="47">
        <v>2</v>
      </c>
      <c r="F89" s="90">
        <v>53000</v>
      </c>
      <c r="G89" s="184">
        <f t="shared" si="5"/>
        <v>106000</v>
      </c>
      <c r="H89" s="201">
        <v>10</v>
      </c>
      <c r="I89" s="204"/>
    </row>
    <row r="90" spans="1:9" s="183" customFormat="1" ht="19.5" customHeight="1">
      <c r="A90" s="2">
        <v>7</v>
      </c>
      <c r="B90" s="47" t="s">
        <v>464</v>
      </c>
      <c r="C90" s="202" t="s">
        <v>854</v>
      </c>
      <c r="D90" s="44" t="s">
        <v>601</v>
      </c>
      <c r="E90" s="47">
        <v>2</v>
      </c>
      <c r="F90" s="90">
        <v>22000</v>
      </c>
      <c r="G90" s="184">
        <f t="shared" si="5"/>
        <v>44000</v>
      </c>
      <c r="H90" s="201">
        <v>5</v>
      </c>
      <c r="I90" s="204"/>
    </row>
    <row r="91" spans="1:9" s="183" customFormat="1" ht="19.5" customHeight="1">
      <c r="A91" s="2">
        <v>8</v>
      </c>
      <c r="B91" s="47" t="s">
        <v>465</v>
      </c>
      <c r="C91" s="202" t="s">
        <v>855</v>
      </c>
      <c r="D91" s="44" t="s">
        <v>601</v>
      </c>
      <c r="E91" s="47">
        <v>2</v>
      </c>
      <c r="F91" s="90">
        <v>22000</v>
      </c>
      <c r="G91" s="184">
        <f t="shared" si="5"/>
        <v>44000</v>
      </c>
      <c r="H91" s="201">
        <v>5</v>
      </c>
      <c r="I91" s="204"/>
    </row>
    <row r="92" spans="1:9" s="183" customFormat="1" ht="19.5" customHeight="1">
      <c r="A92" s="2"/>
      <c r="B92" s="47"/>
      <c r="C92" s="199" t="s">
        <v>792</v>
      </c>
      <c r="D92" s="44"/>
      <c r="E92" s="47"/>
      <c r="F92" s="90">
        <v>0</v>
      </c>
      <c r="G92" s="253">
        <f>SUM(G93:G96)</f>
        <v>18552000</v>
      </c>
      <c r="H92" s="201"/>
      <c r="I92" s="204"/>
    </row>
    <row r="93" spans="1:9" s="183" customFormat="1" ht="19.5" customHeight="1">
      <c r="A93" s="2">
        <v>1</v>
      </c>
      <c r="B93" s="47" t="s">
        <v>856</v>
      </c>
      <c r="C93" s="202" t="s">
        <v>857</v>
      </c>
      <c r="D93" s="44" t="s">
        <v>120</v>
      </c>
      <c r="E93" s="47">
        <v>6</v>
      </c>
      <c r="F93" s="90">
        <v>790000</v>
      </c>
      <c r="G93" s="184">
        <f>E93*F93</f>
        <v>4740000</v>
      </c>
      <c r="H93" s="201">
        <v>5</v>
      </c>
      <c r="I93" s="204"/>
    </row>
    <row r="94" spans="1:9" s="183" customFormat="1" ht="19.5" customHeight="1">
      <c r="A94" s="2">
        <v>2</v>
      </c>
      <c r="B94" s="47" t="s">
        <v>858</v>
      </c>
      <c r="C94" s="202" t="s">
        <v>859</v>
      </c>
      <c r="D94" s="44" t="s">
        <v>120</v>
      </c>
      <c r="E94" s="47">
        <v>6</v>
      </c>
      <c r="F94" s="90">
        <v>864000</v>
      </c>
      <c r="G94" s="184">
        <f>E94*F94</f>
        <v>5184000</v>
      </c>
      <c r="H94" s="201">
        <v>5</v>
      </c>
      <c r="I94" s="204"/>
    </row>
    <row r="95" spans="1:9" s="183" customFormat="1" ht="19.5" customHeight="1">
      <c r="A95" s="2">
        <v>3</v>
      </c>
      <c r="B95" s="47" t="s">
        <v>860</v>
      </c>
      <c r="C95" s="202" t="s">
        <v>861</v>
      </c>
      <c r="D95" s="44" t="s">
        <v>120</v>
      </c>
      <c r="E95" s="47">
        <v>1</v>
      </c>
      <c r="F95" s="90">
        <v>1158000</v>
      </c>
      <c r="G95" s="184">
        <f>E95*F95</f>
        <v>1158000</v>
      </c>
      <c r="H95" s="201">
        <v>5</v>
      </c>
      <c r="I95" s="204"/>
    </row>
    <row r="96" spans="1:9" s="183" customFormat="1" ht="19.5" customHeight="1">
      <c r="A96" s="2">
        <v>4</v>
      </c>
      <c r="B96" s="47" t="s">
        <v>862</v>
      </c>
      <c r="C96" s="202" t="s">
        <v>863</v>
      </c>
      <c r="D96" s="44" t="s">
        <v>120</v>
      </c>
      <c r="E96" s="47">
        <v>6</v>
      </c>
      <c r="F96" s="90">
        <v>1245000</v>
      </c>
      <c r="G96" s="184">
        <f>E96*F96</f>
        <v>7470000</v>
      </c>
      <c r="H96" s="201">
        <v>5</v>
      </c>
      <c r="I96" s="204"/>
    </row>
    <row r="97" spans="1:9" s="183" customFormat="1" ht="19.5" customHeight="1">
      <c r="A97" s="2"/>
      <c r="B97" s="47"/>
      <c r="C97" s="199" t="s">
        <v>422</v>
      </c>
      <c r="D97" s="44"/>
      <c r="E97" s="47"/>
      <c r="F97" s="90">
        <v>0</v>
      </c>
      <c r="G97" s="253">
        <f>SUM(G98:G110)</f>
        <v>23390000</v>
      </c>
      <c r="H97" s="201"/>
      <c r="I97" s="204"/>
    </row>
    <row r="98" spans="1:9" s="183" customFormat="1" ht="19.5" customHeight="1">
      <c r="A98" s="2">
        <v>1</v>
      </c>
      <c r="B98" s="47" t="s">
        <v>1060</v>
      </c>
      <c r="C98" s="202" t="s">
        <v>864</v>
      </c>
      <c r="D98" s="44" t="s">
        <v>120</v>
      </c>
      <c r="E98" s="47">
        <v>1</v>
      </c>
      <c r="F98" s="90">
        <v>330000</v>
      </c>
      <c r="G98" s="184">
        <f t="shared" ref="G98:G110" si="6">E98*F98</f>
        <v>330000</v>
      </c>
      <c r="H98" s="201"/>
      <c r="I98" s="204"/>
    </row>
    <row r="99" spans="1:9" s="183" customFormat="1" ht="19.5" customHeight="1">
      <c r="A99" s="2">
        <v>2</v>
      </c>
      <c r="B99" s="47" t="s">
        <v>865</v>
      </c>
      <c r="C99" s="202" t="s">
        <v>866</v>
      </c>
      <c r="D99" s="44" t="s">
        <v>120</v>
      </c>
      <c r="E99" s="47">
        <v>1</v>
      </c>
      <c r="F99" s="90">
        <v>1790000</v>
      </c>
      <c r="G99" s="184">
        <f t="shared" si="6"/>
        <v>1790000</v>
      </c>
      <c r="H99" s="201">
        <v>5</v>
      </c>
      <c r="I99" s="204"/>
    </row>
    <row r="100" spans="1:9" s="183" customFormat="1" ht="19.5" customHeight="1">
      <c r="A100" s="2">
        <v>3</v>
      </c>
      <c r="B100" s="47" t="s">
        <v>867</v>
      </c>
      <c r="C100" s="202" t="s">
        <v>868</v>
      </c>
      <c r="D100" s="44" t="s">
        <v>120</v>
      </c>
      <c r="E100" s="47">
        <v>8</v>
      </c>
      <c r="F100" s="192">
        <v>710000</v>
      </c>
      <c r="G100" s="184">
        <f t="shared" si="6"/>
        <v>5680000</v>
      </c>
      <c r="H100" s="201">
        <v>5</v>
      </c>
      <c r="I100" s="204" t="s">
        <v>1341</v>
      </c>
    </row>
    <row r="101" spans="1:9" s="183" customFormat="1" ht="19.5" customHeight="1">
      <c r="A101" s="2">
        <v>4</v>
      </c>
      <c r="B101" s="47" t="s">
        <v>1325</v>
      </c>
      <c r="C101" s="202" t="s">
        <v>128</v>
      </c>
      <c r="D101" s="44" t="s">
        <v>601</v>
      </c>
      <c r="E101" s="47">
        <v>1</v>
      </c>
      <c r="F101" s="90">
        <v>4648000</v>
      </c>
      <c r="G101" s="184">
        <f t="shared" si="6"/>
        <v>4648000</v>
      </c>
      <c r="H101" s="201">
        <v>5</v>
      </c>
      <c r="I101" s="204"/>
    </row>
    <row r="102" spans="1:9" s="183" customFormat="1" ht="19.5" customHeight="1">
      <c r="A102" s="2">
        <v>5</v>
      </c>
      <c r="B102" s="47" t="s">
        <v>430</v>
      </c>
      <c r="C102" s="202" t="s">
        <v>199</v>
      </c>
      <c r="D102" s="44" t="s">
        <v>601</v>
      </c>
      <c r="E102" s="47">
        <v>1</v>
      </c>
      <c r="F102" s="90">
        <v>2165000</v>
      </c>
      <c r="G102" s="184">
        <f t="shared" si="6"/>
        <v>2165000</v>
      </c>
      <c r="H102" s="201">
        <v>5</v>
      </c>
      <c r="I102" s="204"/>
    </row>
    <row r="103" spans="1:9" s="183" customFormat="1" ht="19.5" customHeight="1">
      <c r="A103" s="2">
        <v>6</v>
      </c>
      <c r="B103" s="47" t="s">
        <v>869</v>
      </c>
      <c r="C103" s="202" t="s">
        <v>1339</v>
      </c>
      <c r="D103" s="44" t="s">
        <v>120</v>
      </c>
      <c r="E103" s="47">
        <v>1</v>
      </c>
      <c r="F103" s="90">
        <v>650000</v>
      </c>
      <c r="G103" s="184">
        <f t="shared" si="6"/>
        <v>650000</v>
      </c>
      <c r="H103" s="201">
        <v>10</v>
      </c>
      <c r="I103" s="204"/>
    </row>
    <row r="104" spans="1:9" s="13" customFormat="1" ht="19.5" customHeight="1">
      <c r="A104" s="2">
        <v>7</v>
      </c>
      <c r="B104" s="205" t="s">
        <v>327</v>
      </c>
      <c r="C104" s="205" t="s">
        <v>328</v>
      </c>
      <c r="D104" s="44" t="s">
        <v>329</v>
      </c>
      <c r="E104" s="211">
        <v>1</v>
      </c>
      <c r="F104" s="255">
        <v>1130000</v>
      </c>
      <c r="G104" s="184">
        <f t="shared" si="6"/>
        <v>1130000</v>
      </c>
      <c r="H104" s="208">
        <v>5</v>
      </c>
      <c r="I104" s="204" t="s">
        <v>1342</v>
      </c>
    </row>
    <row r="105" spans="1:9" s="13" customFormat="1" ht="19.5" customHeight="1">
      <c r="A105" s="2">
        <v>8</v>
      </c>
      <c r="B105" s="205" t="s">
        <v>330</v>
      </c>
      <c r="C105" s="205" t="s">
        <v>331</v>
      </c>
      <c r="D105" s="44" t="s">
        <v>329</v>
      </c>
      <c r="E105" s="211">
        <v>1</v>
      </c>
      <c r="F105" s="255">
        <v>900000</v>
      </c>
      <c r="G105" s="184">
        <f t="shared" si="6"/>
        <v>900000</v>
      </c>
      <c r="H105" s="208">
        <v>5</v>
      </c>
      <c r="I105" s="204" t="s">
        <v>1342</v>
      </c>
    </row>
    <row r="106" spans="1:9" s="13" customFormat="1" ht="19.5" customHeight="1">
      <c r="A106" s="2">
        <v>9</v>
      </c>
      <c r="B106" s="205" t="s">
        <v>332</v>
      </c>
      <c r="C106" s="205" t="s">
        <v>333</v>
      </c>
      <c r="D106" s="44" t="s">
        <v>329</v>
      </c>
      <c r="E106" s="211">
        <v>1</v>
      </c>
      <c r="F106" s="207">
        <v>786000</v>
      </c>
      <c r="G106" s="184">
        <f t="shared" si="6"/>
        <v>786000</v>
      </c>
      <c r="H106" s="208">
        <v>5</v>
      </c>
      <c r="I106" s="188"/>
    </row>
    <row r="107" spans="1:9" s="13" customFormat="1" ht="19.5" customHeight="1">
      <c r="A107" s="2">
        <v>10</v>
      </c>
      <c r="B107" s="205" t="s">
        <v>334</v>
      </c>
      <c r="C107" s="205" t="s">
        <v>335</v>
      </c>
      <c r="D107" s="44" t="s">
        <v>329</v>
      </c>
      <c r="E107" s="211">
        <v>1</v>
      </c>
      <c r="F107" s="207">
        <v>1169000</v>
      </c>
      <c r="G107" s="184">
        <f t="shared" si="6"/>
        <v>1169000</v>
      </c>
      <c r="H107" s="208">
        <v>5</v>
      </c>
      <c r="I107" s="188"/>
    </row>
    <row r="108" spans="1:9" s="13" customFormat="1" ht="19.5" customHeight="1">
      <c r="A108" s="2">
        <v>11</v>
      </c>
      <c r="B108" s="205" t="s">
        <v>336</v>
      </c>
      <c r="C108" s="205" t="s">
        <v>337</v>
      </c>
      <c r="D108" s="44" t="s">
        <v>329</v>
      </c>
      <c r="E108" s="211">
        <v>1</v>
      </c>
      <c r="F108" s="207">
        <v>1258000</v>
      </c>
      <c r="G108" s="184">
        <f t="shared" si="6"/>
        <v>1258000</v>
      </c>
      <c r="H108" s="208">
        <v>5</v>
      </c>
      <c r="I108" s="188"/>
    </row>
    <row r="109" spans="1:9" s="13" customFormat="1" ht="19.5" customHeight="1">
      <c r="A109" s="2">
        <v>12</v>
      </c>
      <c r="B109" s="205" t="s">
        <v>338</v>
      </c>
      <c r="C109" s="205" t="s">
        <v>339</v>
      </c>
      <c r="D109" s="44" t="s">
        <v>329</v>
      </c>
      <c r="E109" s="211">
        <v>1</v>
      </c>
      <c r="F109" s="207">
        <v>1363000</v>
      </c>
      <c r="G109" s="184">
        <f t="shared" si="6"/>
        <v>1363000</v>
      </c>
      <c r="H109" s="208">
        <v>5</v>
      </c>
      <c r="I109" s="188"/>
    </row>
    <row r="110" spans="1:9" s="13" customFormat="1" ht="19.5" customHeight="1">
      <c r="A110" s="2">
        <v>13</v>
      </c>
      <c r="B110" s="205" t="s">
        <v>340</v>
      </c>
      <c r="C110" s="205" t="s">
        <v>341</v>
      </c>
      <c r="D110" s="44" t="s">
        <v>329</v>
      </c>
      <c r="E110" s="211">
        <v>1</v>
      </c>
      <c r="F110" s="207">
        <v>1521000</v>
      </c>
      <c r="G110" s="184">
        <f t="shared" si="6"/>
        <v>1521000</v>
      </c>
      <c r="H110" s="208">
        <v>5</v>
      </c>
      <c r="I110" s="188"/>
    </row>
    <row r="111" spans="1:9" s="183" customFormat="1" ht="19.5" customHeight="1">
      <c r="A111" s="2"/>
      <c r="B111" s="47"/>
      <c r="C111" s="199" t="s">
        <v>200</v>
      </c>
      <c r="D111" s="44"/>
      <c r="E111" s="47"/>
      <c r="F111" s="90">
        <v>0</v>
      </c>
      <c r="G111" s="253">
        <f>SUM(G112:G115)</f>
        <v>3737000</v>
      </c>
      <c r="H111" s="201"/>
      <c r="I111" s="204"/>
    </row>
    <row r="112" spans="1:9" s="183" customFormat="1" ht="19.5" customHeight="1">
      <c r="A112" s="2">
        <v>1</v>
      </c>
      <c r="B112" s="47" t="s">
        <v>1062</v>
      </c>
      <c r="C112" s="202" t="s">
        <v>1340</v>
      </c>
      <c r="D112" s="44" t="s">
        <v>15</v>
      </c>
      <c r="E112" s="47">
        <v>1</v>
      </c>
      <c r="F112" s="90">
        <v>15000</v>
      </c>
      <c r="G112" s="184">
        <f>E112*F112</f>
        <v>15000</v>
      </c>
      <c r="H112" s="201"/>
      <c r="I112" s="204"/>
    </row>
    <row r="113" spans="1:9" s="183" customFormat="1" ht="19.5" customHeight="1">
      <c r="A113" s="2">
        <v>2</v>
      </c>
      <c r="B113" s="47" t="s">
        <v>870</v>
      </c>
      <c r="C113" s="202" t="s">
        <v>871</v>
      </c>
      <c r="D113" s="44" t="s">
        <v>120</v>
      </c>
      <c r="E113" s="47">
        <v>1</v>
      </c>
      <c r="F113" s="90">
        <v>2529000</v>
      </c>
      <c r="G113" s="184">
        <f>E113*F113</f>
        <v>2529000</v>
      </c>
      <c r="H113" s="201">
        <v>5</v>
      </c>
      <c r="I113" s="204"/>
    </row>
    <row r="114" spans="1:9" s="13" customFormat="1" ht="19.5" customHeight="1">
      <c r="A114" s="2">
        <v>3</v>
      </c>
      <c r="B114" s="205" t="s">
        <v>342</v>
      </c>
      <c r="C114" s="205" t="s">
        <v>343</v>
      </c>
      <c r="D114" s="44" t="s">
        <v>329</v>
      </c>
      <c r="E114" s="211">
        <v>1</v>
      </c>
      <c r="F114" s="207">
        <v>557000</v>
      </c>
      <c r="G114" s="184">
        <f>E114*F114</f>
        <v>557000</v>
      </c>
      <c r="H114" s="208">
        <v>5</v>
      </c>
      <c r="I114" s="188"/>
    </row>
    <row r="115" spans="1:9" s="13" customFormat="1" ht="19.5" customHeight="1">
      <c r="A115" s="2">
        <v>4</v>
      </c>
      <c r="B115" s="205" t="s">
        <v>344</v>
      </c>
      <c r="C115" s="205" t="s">
        <v>345</v>
      </c>
      <c r="D115" s="44" t="s">
        <v>329</v>
      </c>
      <c r="E115" s="211">
        <v>1</v>
      </c>
      <c r="F115" s="207">
        <v>636000</v>
      </c>
      <c r="G115" s="184">
        <f>E115*F115</f>
        <v>636000</v>
      </c>
      <c r="H115" s="208">
        <v>5</v>
      </c>
      <c r="I115" s="188"/>
    </row>
    <row r="116" spans="1:9" s="183" customFormat="1" ht="19.5" customHeight="1">
      <c r="A116" s="2"/>
      <c r="B116" s="47"/>
      <c r="C116" s="199" t="s">
        <v>872</v>
      </c>
      <c r="D116" s="44"/>
      <c r="E116" s="47"/>
      <c r="F116" s="90">
        <v>0</v>
      </c>
      <c r="G116" s="253">
        <f>SUM(G117:G117)</f>
        <v>126000</v>
      </c>
      <c r="H116" s="201"/>
      <c r="I116" s="204"/>
    </row>
    <row r="117" spans="1:9" s="183" customFormat="1" ht="19.5" customHeight="1">
      <c r="A117" s="2">
        <v>1</v>
      </c>
      <c r="B117" s="47" t="s">
        <v>1063</v>
      </c>
      <c r="C117" s="202" t="s">
        <v>873</v>
      </c>
      <c r="D117" s="44" t="s">
        <v>120</v>
      </c>
      <c r="E117" s="47">
        <v>1</v>
      </c>
      <c r="F117" s="90">
        <v>126000</v>
      </c>
      <c r="G117" s="184">
        <f>E117*F117</f>
        <v>126000</v>
      </c>
      <c r="H117" s="201"/>
      <c r="I117" s="204"/>
    </row>
    <row r="118" spans="1:9" s="183" customFormat="1" ht="19.5" customHeight="1">
      <c r="A118" s="2"/>
      <c r="B118" s="47"/>
      <c r="C118" s="199" t="s">
        <v>874</v>
      </c>
      <c r="D118" s="44"/>
      <c r="E118" s="47"/>
      <c r="F118" s="90">
        <v>0</v>
      </c>
      <c r="G118" s="253">
        <f>SUM(G119)</f>
        <v>42000</v>
      </c>
      <c r="H118" s="201"/>
      <c r="I118" s="204"/>
    </row>
    <row r="119" spans="1:9" s="183" customFormat="1" ht="19.5" customHeight="1">
      <c r="A119" s="2">
        <v>1</v>
      </c>
      <c r="B119" s="47" t="s">
        <v>125</v>
      </c>
      <c r="C119" s="202" t="s">
        <v>875</v>
      </c>
      <c r="D119" s="44" t="s">
        <v>120</v>
      </c>
      <c r="E119" s="47">
        <v>1</v>
      </c>
      <c r="F119" s="90">
        <v>42000</v>
      </c>
      <c r="G119" s="184">
        <f>E119*F119</f>
        <v>42000</v>
      </c>
      <c r="H119" s="201"/>
      <c r="I119" s="204"/>
    </row>
    <row r="120" spans="1:9" s="183" customFormat="1" ht="19.5" customHeight="1">
      <c r="A120" s="2"/>
      <c r="B120" s="47"/>
      <c r="C120" s="199" t="s">
        <v>802</v>
      </c>
      <c r="D120" s="44"/>
      <c r="E120" s="47"/>
      <c r="F120" s="90">
        <v>0</v>
      </c>
      <c r="G120" s="253">
        <f>SUM(G121:G122)</f>
        <v>721000</v>
      </c>
      <c r="H120" s="201"/>
      <c r="I120" s="204"/>
    </row>
    <row r="121" spans="1:9" s="183" customFormat="1" ht="19.5" customHeight="1">
      <c r="A121" s="2">
        <v>1</v>
      </c>
      <c r="B121" s="47" t="s">
        <v>1061</v>
      </c>
      <c r="C121" s="202" t="s">
        <v>876</v>
      </c>
      <c r="D121" s="44" t="s">
        <v>120</v>
      </c>
      <c r="E121" s="47">
        <v>1</v>
      </c>
      <c r="F121" s="90">
        <v>45000</v>
      </c>
      <c r="G121" s="184">
        <f>E121*F121</f>
        <v>45000</v>
      </c>
      <c r="H121" s="201"/>
      <c r="I121" s="204"/>
    </row>
    <row r="122" spans="1:9" s="183" customFormat="1" ht="19.5" customHeight="1">
      <c r="A122" s="2">
        <v>2</v>
      </c>
      <c r="B122" s="47"/>
      <c r="C122" s="202" t="s">
        <v>877</v>
      </c>
      <c r="D122" s="44" t="s">
        <v>120</v>
      </c>
      <c r="E122" s="47">
        <v>2</v>
      </c>
      <c r="F122" s="90">
        <v>338000</v>
      </c>
      <c r="G122" s="184">
        <f>E122*F122</f>
        <v>676000</v>
      </c>
      <c r="H122" s="201"/>
      <c r="I122" s="204"/>
    </row>
    <row r="123" spans="1:9" s="183" customFormat="1" ht="19.5" customHeight="1">
      <c r="A123" s="2"/>
      <c r="B123" s="47"/>
      <c r="C123" s="199" t="s">
        <v>806</v>
      </c>
      <c r="D123" s="44"/>
      <c r="E123" s="47"/>
      <c r="F123" s="90">
        <v>0</v>
      </c>
      <c r="G123" s="253">
        <f>SUM(G124:G126)</f>
        <v>825000</v>
      </c>
      <c r="H123" s="201"/>
      <c r="I123" s="204"/>
    </row>
    <row r="124" spans="1:9" s="183" customFormat="1" ht="19.5" customHeight="1">
      <c r="A124" s="2">
        <v>1</v>
      </c>
      <c r="B124" s="212"/>
      <c r="C124" s="202" t="s">
        <v>878</v>
      </c>
      <c r="D124" s="44" t="s">
        <v>120</v>
      </c>
      <c r="E124" s="47">
        <v>1</v>
      </c>
      <c r="F124" s="90">
        <v>632000</v>
      </c>
      <c r="G124" s="184">
        <f>E124*F124</f>
        <v>632000</v>
      </c>
      <c r="H124" s="201"/>
      <c r="I124" s="204"/>
    </row>
    <row r="125" spans="1:9" s="183" customFormat="1" ht="19.5" customHeight="1">
      <c r="A125" s="2">
        <v>2</v>
      </c>
      <c r="B125" s="212" t="s">
        <v>1066</v>
      </c>
      <c r="C125" s="202" t="s">
        <v>879</v>
      </c>
      <c r="D125" s="44" t="s">
        <v>120</v>
      </c>
      <c r="E125" s="47">
        <v>1</v>
      </c>
      <c r="F125" s="90">
        <v>165000</v>
      </c>
      <c r="G125" s="184">
        <f>E125*F125</f>
        <v>165000</v>
      </c>
      <c r="H125" s="201"/>
      <c r="I125" s="204"/>
    </row>
    <row r="126" spans="1:9" s="183" customFormat="1" ht="19.5" customHeight="1">
      <c r="A126" s="2">
        <v>3</v>
      </c>
      <c r="B126" s="47" t="s">
        <v>800</v>
      </c>
      <c r="C126" s="202" t="s">
        <v>944</v>
      </c>
      <c r="D126" s="44" t="s">
        <v>1075</v>
      </c>
      <c r="E126" s="47">
        <v>1</v>
      </c>
      <c r="F126" s="90">
        <v>28000</v>
      </c>
      <c r="G126" s="184">
        <f>E126*F126</f>
        <v>28000</v>
      </c>
      <c r="H126" s="201"/>
      <c r="I126" s="204"/>
    </row>
    <row r="127" spans="1:9" s="183" customFormat="1" ht="19.5" customHeight="1">
      <c r="A127" s="2"/>
      <c r="B127" s="47"/>
      <c r="C127" s="199" t="s">
        <v>828</v>
      </c>
      <c r="D127" s="44"/>
      <c r="E127" s="47"/>
      <c r="F127" s="90">
        <v>0</v>
      </c>
      <c r="G127" s="248">
        <f>SUM(G128:G128)</f>
        <v>350000</v>
      </c>
      <c r="H127" s="201"/>
      <c r="I127" s="204"/>
    </row>
    <row r="128" spans="1:9" s="183" customFormat="1" ht="19.5" customHeight="1">
      <c r="A128" s="2">
        <v>1</v>
      </c>
      <c r="B128" s="212" t="s">
        <v>1067</v>
      </c>
      <c r="C128" s="202" t="s">
        <v>880</v>
      </c>
      <c r="D128" s="44" t="s">
        <v>120</v>
      </c>
      <c r="E128" s="47">
        <v>1</v>
      </c>
      <c r="F128" s="90">
        <v>350000</v>
      </c>
      <c r="G128" s="184">
        <f>E128*F128</f>
        <v>350000</v>
      </c>
      <c r="H128" s="201"/>
      <c r="I128" s="204"/>
    </row>
    <row r="129" spans="1:9" s="183" customFormat="1" ht="19.5" customHeight="1">
      <c r="A129" s="2"/>
      <c r="B129" s="47"/>
      <c r="C129" s="199" t="s">
        <v>45</v>
      </c>
      <c r="D129" s="44"/>
      <c r="E129" s="47"/>
      <c r="F129" s="90">
        <v>0</v>
      </c>
      <c r="G129" s="248">
        <f>SUM(G130:G134)</f>
        <v>9842000</v>
      </c>
      <c r="H129" s="201"/>
      <c r="I129" s="204"/>
    </row>
    <row r="130" spans="1:9" s="183" customFormat="1" ht="19.5" customHeight="1">
      <c r="A130" s="2">
        <v>1</v>
      </c>
      <c r="B130" s="47" t="s">
        <v>1056</v>
      </c>
      <c r="C130" s="202" t="s">
        <v>360</v>
      </c>
      <c r="D130" s="44" t="s">
        <v>120</v>
      </c>
      <c r="E130" s="47">
        <v>1</v>
      </c>
      <c r="F130" s="90">
        <v>42000</v>
      </c>
      <c r="G130" s="184">
        <f>E130*F130</f>
        <v>42000</v>
      </c>
      <c r="H130" s="201"/>
      <c r="I130" s="204"/>
    </row>
    <row r="131" spans="1:9" s="183" customFormat="1" ht="19.5" customHeight="1">
      <c r="A131" s="2">
        <v>2</v>
      </c>
      <c r="B131" s="47" t="s">
        <v>843</v>
      </c>
      <c r="C131" s="202" t="s">
        <v>1137</v>
      </c>
      <c r="D131" s="44" t="s">
        <v>601</v>
      </c>
      <c r="E131" s="47">
        <v>1</v>
      </c>
      <c r="F131" s="90">
        <v>212000</v>
      </c>
      <c r="G131" s="184">
        <f>E131*F131</f>
        <v>212000</v>
      </c>
      <c r="H131" s="201">
        <v>10</v>
      </c>
      <c r="I131" s="204"/>
    </row>
    <row r="132" spans="1:9" s="183" customFormat="1" ht="19.5" customHeight="1">
      <c r="A132" s="2">
        <v>3</v>
      </c>
      <c r="B132" s="47" t="s">
        <v>470</v>
      </c>
      <c r="C132" s="202" t="s">
        <v>471</v>
      </c>
      <c r="D132" s="44" t="s">
        <v>120</v>
      </c>
      <c r="E132" s="47">
        <v>1</v>
      </c>
      <c r="F132" s="90">
        <v>1163000</v>
      </c>
      <c r="G132" s="184">
        <f>E132*F132</f>
        <v>1163000</v>
      </c>
      <c r="H132" s="201">
        <v>10</v>
      </c>
      <c r="I132" s="204"/>
    </row>
    <row r="133" spans="1:9" s="183" customFormat="1" ht="19.5" customHeight="1">
      <c r="A133" s="2">
        <v>4</v>
      </c>
      <c r="B133" s="47" t="s">
        <v>368</v>
      </c>
      <c r="C133" s="202" t="s">
        <v>369</v>
      </c>
      <c r="D133" s="44" t="s">
        <v>152</v>
      </c>
      <c r="E133" s="47">
        <v>40</v>
      </c>
      <c r="F133" s="90">
        <v>13000</v>
      </c>
      <c r="G133" s="184">
        <f>E133*F133</f>
        <v>520000</v>
      </c>
      <c r="H133" s="201">
        <v>10</v>
      </c>
      <c r="I133" s="204"/>
    </row>
    <row r="134" spans="1:9" s="183" customFormat="1" ht="19.5" customHeight="1">
      <c r="A134" s="2">
        <v>5</v>
      </c>
      <c r="B134" s="47" t="s">
        <v>774</v>
      </c>
      <c r="C134" s="202" t="s">
        <v>775</v>
      </c>
      <c r="D134" s="44" t="s">
        <v>601</v>
      </c>
      <c r="E134" s="47">
        <v>1</v>
      </c>
      <c r="F134" s="90">
        <v>7905000</v>
      </c>
      <c r="G134" s="184">
        <f>E134*F134</f>
        <v>7905000</v>
      </c>
      <c r="H134" s="201">
        <v>10</v>
      </c>
      <c r="I134" s="204"/>
    </row>
    <row r="135" spans="1:9" s="183" customFormat="1" ht="19.5" customHeight="1">
      <c r="A135" s="2"/>
      <c r="B135" s="47"/>
      <c r="C135" s="199" t="s">
        <v>41</v>
      </c>
      <c r="D135" s="44"/>
      <c r="E135" s="47"/>
      <c r="F135" s="90">
        <v>0</v>
      </c>
      <c r="G135" s="248">
        <f>SUM(G136:G141)</f>
        <v>2288000</v>
      </c>
      <c r="H135" s="201"/>
      <c r="I135" s="204"/>
    </row>
    <row r="136" spans="1:9" s="183" customFormat="1" ht="55.5" customHeight="1">
      <c r="A136" s="2">
        <v>1</v>
      </c>
      <c r="B136" s="212" t="s">
        <v>1057</v>
      </c>
      <c r="C136" s="209" t="s">
        <v>934</v>
      </c>
      <c r="D136" s="44" t="s">
        <v>120</v>
      </c>
      <c r="E136" s="47">
        <v>1</v>
      </c>
      <c r="F136" s="91">
        <v>360000</v>
      </c>
      <c r="G136" s="50">
        <f t="shared" ref="G136:G141" si="7">E136*F136</f>
        <v>360000</v>
      </c>
      <c r="H136" s="201"/>
      <c r="I136" s="204"/>
    </row>
    <row r="137" spans="1:9" s="183" customFormat="1" ht="19.5" customHeight="1">
      <c r="A137" s="2">
        <v>2</v>
      </c>
      <c r="B137" s="47" t="s">
        <v>473</v>
      </c>
      <c r="C137" s="202" t="s">
        <v>474</v>
      </c>
      <c r="D137" s="44" t="s">
        <v>832</v>
      </c>
      <c r="E137" s="47">
        <v>2</v>
      </c>
      <c r="F137" s="90">
        <v>710000</v>
      </c>
      <c r="G137" s="184">
        <f t="shared" si="7"/>
        <v>1420000</v>
      </c>
      <c r="H137" s="201">
        <v>5</v>
      </c>
      <c r="I137" s="204"/>
    </row>
    <row r="138" spans="1:9" s="183" customFormat="1" ht="19.5" customHeight="1">
      <c r="A138" s="2">
        <v>3</v>
      </c>
      <c r="B138" s="47" t="s">
        <v>833</v>
      </c>
      <c r="C138" s="202" t="s">
        <v>834</v>
      </c>
      <c r="D138" s="44" t="s">
        <v>15</v>
      </c>
      <c r="E138" s="47">
        <v>20</v>
      </c>
      <c r="F138" s="90">
        <v>11000</v>
      </c>
      <c r="G138" s="184">
        <f t="shared" si="7"/>
        <v>220000</v>
      </c>
      <c r="H138" s="201">
        <v>10</v>
      </c>
      <c r="I138" s="204"/>
    </row>
    <row r="139" spans="1:9" s="183" customFormat="1" ht="19.5" customHeight="1">
      <c r="A139" s="2">
        <v>4</v>
      </c>
      <c r="B139" s="47" t="s">
        <v>475</v>
      </c>
      <c r="C139" s="202" t="s">
        <v>1153</v>
      </c>
      <c r="D139" s="44" t="s">
        <v>840</v>
      </c>
      <c r="E139" s="47">
        <v>8</v>
      </c>
      <c r="F139" s="90">
        <v>10000</v>
      </c>
      <c r="G139" s="184">
        <f t="shared" si="7"/>
        <v>80000</v>
      </c>
      <c r="H139" s="201">
        <v>10</v>
      </c>
      <c r="I139" s="204"/>
    </row>
    <row r="140" spans="1:9" s="183" customFormat="1" ht="19.5" customHeight="1">
      <c r="A140" s="2">
        <v>5</v>
      </c>
      <c r="B140" s="47" t="s">
        <v>881</v>
      </c>
      <c r="C140" s="202" t="s">
        <v>882</v>
      </c>
      <c r="D140" s="44" t="s">
        <v>883</v>
      </c>
      <c r="E140" s="47">
        <v>4</v>
      </c>
      <c r="F140" s="90">
        <v>7000</v>
      </c>
      <c r="G140" s="184">
        <f t="shared" si="7"/>
        <v>28000</v>
      </c>
      <c r="H140" s="201">
        <v>10</v>
      </c>
      <c r="I140" s="204"/>
    </row>
    <row r="141" spans="1:9" s="183" customFormat="1" ht="19.5" customHeight="1">
      <c r="A141" s="2">
        <v>6</v>
      </c>
      <c r="B141" s="47" t="s">
        <v>835</v>
      </c>
      <c r="C141" s="202" t="s">
        <v>884</v>
      </c>
      <c r="D141" s="44" t="s">
        <v>1005</v>
      </c>
      <c r="E141" s="47">
        <v>4</v>
      </c>
      <c r="F141" s="90">
        <v>45000</v>
      </c>
      <c r="G141" s="184">
        <f t="shared" si="7"/>
        <v>180000</v>
      </c>
      <c r="H141" s="201">
        <v>10</v>
      </c>
      <c r="I141" s="204"/>
    </row>
    <row r="142" spans="1:9" s="183" customFormat="1" ht="19.5" customHeight="1">
      <c r="A142" s="2"/>
      <c r="B142" s="47"/>
      <c r="C142" s="199" t="s">
        <v>35</v>
      </c>
      <c r="D142" s="44"/>
      <c r="E142" s="47"/>
      <c r="F142" s="90">
        <v>0</v>
      </c>
      <c r="G142" s="248">
        <f>SUM(G143:G144)</f>
        <v>6460000</v>
      </c>
      <c r="H142" s="201"/>
      <c r="I142" s="204"/>
    </row>
    <row r="143" spans="1:9" s="183" customFormat="1" ht="19.5" customHeight="1">
      <c r="A143" s="2">
        <v>1</v>
      </c>
      <c r="B143" s="212" t="s">
        <v>1065</v>
      </c>
      <c r="C143" s="205" t="s">
        <v>885</v>
      </c>
      <c r="D143" s="44"/>
      <c r="E143" s="47">
        <v>1</v>
      </c>
      <c r="F143" s="90">
        <v>408000</v>
      </c>
      <c r="G143" s="184">
        <f>F143*E143</f>
        <v>408000</v>
      </c>
      <c r="H143" s="201"/>
      <c r="I143" s="204"/>
    </row>
    <row r="144" spans="1:9" s="183" customFormat="1" ht="19.5" customHeight="1">
      <c r="A144" s="2">
        <v>2</v>
      </c>
      <c r="B144" s="47" t="s">
        <v>839</v>
      </c>
      <c r="C144" s="202" t="s">
        <v>539</v>
      </c>
      <c r="D144" s="44" t="s">
        <v>601</v>
      </c>
      <c r="E144" s="47">
        <v>4</v>
      </c>
      <c r="F144" s="90">
        <v>1513000</v>
      </c>
      <c r="G144" s="184">
        <f>E144*F144</f>
        <v>6052000</v>
      </c>
      <c r="H144" s="201">
        <v>10</v>
      </c>
      <c r="I144" s="204"/>
    </row>
    <row r="145" spans="1:9" s="183" customFormat="1" ht="19.5" customHeight="1">
      <c r="A145" s="2"/>
      <c r="B145" s="47"/>
      <c r="C145" s="210" t="s">
        <v>886</v>
      </c>
      <c r="D145" s="44"/>
      <c r="E145" s="47"/>
      <c r="F145" s="90">
        <v>0</v>
      </c>
      <c r="G145" s="49">
        <f>SUM(G146,G158,G161,G167,G180,G196,G199,G204,G206,G208,G210,G212)</f>
        <v>99908000</v>
      </c>
      <c r="H145" s="201"/>
      <c r="I145" s="204"/>
    </row>
    <row r="146" spans="1:9" s="183" customFormat="1" ht="19.5" customHeight="1">
      <c r="A146" s="2"/>
      <c r="B146" s="47"/>
      <c r="C146" s="199" t="s">
        <v>60</v>
      </c>
      <c r="D146" s="44"/>
      <c r="E146" s="47"/>
      <c r="F146" s="90">
        <v>0</v>
      </c>
      <c r="G146" s="248">
        <f>SUM(G147:G157)</f>
        <v>5167000</v>
      </c>
      <c r="H146" s="201"/>
      <c r="I146" s="204"/>
    </row>
    <row r="147" spans="1:9" s="183" customFormat="1" ht="19.5" hidden="1" customHeight="1">
      <c r="A147" s="2">
        <v>1</v>
      </c>
      <c r="B147" s="47" t="s">
        <v>1142</v>
      </c>
      <c r="C147" s="202" t="s">
        <v>1141</v>
      </c>
      <c r="D147" s="44" t="s">
        <v>120</v>
      </c>
      <c r="E147" s="47">
        <v>1</v>
      </c>
      <c r="F147" s="90">
        <v>42000</v>
      </c>
      <c r="G147" s="184">
        <f t="shared" ref="G147:G157" si="8">E147*F147</f>
        <v>42000</v>
      </c>
      <c r="H147" s="201"/>
      <c r="I147" s="204"/>
    </row>
    <row r="148" spans="1:9" s="183" customFormat="1" ht="19.5" customHeight="1">
      <c r="A148" s="2">
        <v>1</v>
      </c>
      <c r="B148" s="47" t="s">
        <v>887</v>
      </c>
      <c r="C148" s="202" t="s">
        <v>888</v>
      </c>
      <c r="D148" s="44" t="s">
        <v>120</v>
      </c>
      <c r="E148" s="47">
        <v>1</v>
      </c>
      <c r="F148" s="90">
        <v>418000</v>
      </c>
      <c r="G148" s="184">
        <f t="shared" si="8"/>
        <v>418000</v>
      </c>
      <c r="H148" s="201">
        <v>5</v>
      </c>
      <c r="I148" s="204"/>
    </row>
    <row r="149" spans="1:9" s="183" customFormat="1" ht="19.5" customHeight="1">
      <c r="A149" s="2">
        <v>2</v>
      </c>
      <c r="B149" s="47" t="s">
        <v>889</v>
      </c>
      <c r="C149" s="202" t="s">
        <v>890</v>
      </c>
      <c r="D149" s="44" t="s">
        <v>120</v>
      </c>
      <c r="E149" s="47">
        <v>1</v>
      </c>
      <c r="F149" s="90">
        <v>295000</v>
      </c>
      <c r="G149" s="184">
        <f t="shared" si="8"/>
        <v>295000</v>
      </c>
      <c r="H149" s="201">
        <v>5</v>
      </c>
      <c r="I149" s="204"/>
    </row>
    <row r="150" spans="1:9" s="183" customFormat="1" ht="19.5" customHeight="1">
      <c r="A150" s="2">
        <v>3</v>
      </c>
      <c r="B150" s="47" t="s">
        <v>891</v>
      </c>
      <c r="C150" s="202" t="s">
        <v>892</v>
      </c>
      <c r="D150" s="44" t="s">
        <v>120</v>
      </c>
      <c r="E150" s="47">
        <v>1</v>
      </c>
      <c r="F150" s="90">
        <v>121000</v>
      </c>
      <c r="G150" s="184">
        <f t="shared" si="8"/>
        <v>121000</v>
      </c>
      <c r="H150" s="201">
        <v>5</v>
      </c>
      <c r="I150" s="204"/>
    </row>
    <row r="151" spans="1:9" s="183" customFormat="1" ht="19.5" customHeight="1">
      <c r="A151" s="2">
        <v>4</v>
      </c>
      <c r="B151" s="47" t="s">
        <v>893</v>
      </c>
      <c r="C151" s="202" t="s">
        <v>894</v>
      </c>
      <c r="D151" s="44" t="s">
        <v>120</v>
      </c>
      <c r="E151" s="47">
        <v>1</v>
      </c>
      <c r="F151" s="90">
        <v>148000</v>
      </c>
      <c r="G151" s="184">
        <f t="shared" si="8"/>
        <v>148000</v>
      </c>
      <c r="H151" s="201">
        <v>5</v>
      </c>
      <c r="I151" s="204"/>
    </row>
    <row r="152" spans="1:9" s="183" customFormat="1" ht="19.5" customHeight="1">
      <c r="A152" s="2">
        <v>5</v>
      </c>
      <c r="B152" s="47" t="s">
        <v>895</v>
      </c>
      <c r="C152" s="202" t="s">
        <v>896</v>
      </c>
      <c r="D152" s="44" t="s">
        <v>601</v>
      </c>
      <c r="E152" s="47">
        <v>2</v>
      </c>
      <c r="F152" s="90">
        <v>304000</v>
      </c>
      <c r="G152" s="184">
        <f t="shared" si="8"/>
        <v>608000</v>
      </c>
      <c r="H152" s="201">
        <v>5</v>
      </c>
      <c r="I152" s="204"/>
    </row>
    <row r="153" spans="1:9" s="183" customFormat="1" ht="19.5" customHeight="1">
      <c r="A153" s="2">
        <v>6</v>
      </c>
      <c r="B153" s="47" t="s">
        <v>897</v>
      </c>
      <c r="C153" s="202" t="s">
        <v>898</v>
      </c>
      <c r="D153" s="44" t="s">
        <v>120</v>
      </c>
      <c r="E153" s="47">
        <v>10</v>
      </c>
      <c r="F153" s="90">
        <v>121000</v>
      </c>
      <c r="G153" s="184">
        <f t="shared" si="8"/>
        <v>1210000</v>
      </c>
      <c r="H153" s="201">
        <v>5</v>
      </c>
      <c r="I153" s="204"/>
    </row>
    <row r="154" spans="1:9" s="183" customFormat="1" ht="19.5" customHeight="1">
      <c r="A154" s="2">
        <v>7</v>
      </c>
      <c r="B154" s="47" t="s">
        <v>416</v>
      </c>
      <c r="C154" s="202" t="s">
        <v>417</v>
      </c>
      <c r="D154" s="44" t="s">
        <v>120</v>
      </c>
      <c r="E154" s="47">
        <v>1</v>
      </c>
      <c r="F154" s="192">
        <v>1848000</v>
      </c>
      <c r="G154" s="184">
        <f t="shared" si="8"/>
        <v>1848000</v>
      </c>
      <c r="H154" s="201">
        <v>5</v>
      </c>
      <c r="I154" s="204" t="s">
        <v>1341</v>
      </c>
    </row>
    <row r="155" spans="1:9" s="183" customFormat="1" ht="19.5" customHeight="1">
      <c r="A155" s="2">
        <v>8</v>
      </c>
      <c r="B155" s="47" t="s">
        <v>447</v>
      </c>
      <c r="C155" s="202" t="s">
        <v>899</v>
      </c>
      <c r="D155" s="44" t="s">
        <v>601</v>
      </c>
      <c r="E155" s="47">
        <v>1</v>
      </c>
      <c r="F155" s="192">
        <v>65000</v>
      </c>
      <c r="G155" s="184">
        <f t="shared" si="8"/>
        <v>65000</v>
      </c>
      <c r="H155" s="201">
        <v>5</v>
      </c>
      <c r="I155" s="204" t="s">
        <v>1341</v>
      </c>
    </row>
    <row r="156" spans="1:9" s="183" customFormat="1" ht="19.5" customHeight="1">
      <c r="A156" s="2">
        <v>9</v>
      </c>
      <c r="B156" s="47" t="s">
        <v>466</v>
      </c>
      <c r="C156" s="202" t="s">
        <v>900</v>
      </c>
      <c r="D156" s="44" t="s">
        <v>601</v>
      </c>
      <c r="E156" s="47">
        <v>1</v>
      </c>
      <c r="F156" s="90">
        <v>33000</v>
      </c>
      <c r="G156" s="184">
        <f t="shared" si="8"/>
        <v>33000</v>
      </c>
      <c r="H156" s="201">
        <v>5</v>
      </c>
      <c r="I156" s="204"/>
    </row>
    <row r="157" spans="1:9" s="183" customFormat="1" ht="19.5" customHeight="1">
      <c r="A157" s="2">
        <v>10</v>
      </c>
      <c r="B157" s="47" t="s">
        <v>901</v>
      </c>
      <c r="C157" s="202" t="s">
        <v>902</v>
      </c>
      <c r="D157" s="44" t="s">
        <v>601</v>
      </c>
      <c r="E157" s="47">
        <v>1</v>
      </c>
      <c r="F157" s="90">
        <v>379000</v>
      </c>
      <c r="G157" s="184">
        <f t="shared" si="8"/>
        <v>379000</v>
      </c>
      <c r="H157" s="201">
        <v>10</v>
      </c>
      <c r="I157" s="204"/>
    </row>
    <row r="158" spans="1:9" s="183" customFormat="1" ht="19.5" customHeight="1">
      <c r="A158" s="2"/>
      <c r="B158" s="47"/>
      <c r="C158" s="199" t="s">
        <v>792</v>
      </c>
      <c r="D158" s="44"/>
      <c r="E158" s="47"/>
      <c r="F158" s="90">
        <v>0</v>
      </c>
      <c r="G158" s="248">
        <f>SUM(G159:G160)</f>
        <v>16097000</v>
      </c>
      <c r="H158" s="201"/>
      <c r="I158" s="204"/>
    </row>
    <row r="159" spans="1:9" s="183" customFormat="1" ht="19.5" customHeight="1">
      <c r="A159" s="2">
        <v>1</v>
      </c>
      <c r="B159" s="47" t="s">
        <v>903</v>
      </c>
      <c r="C159" s="202" t="s">
        <v>904</v>
      </c>
      <c r="D159" s="44" t="s">
        <v>120</v>
      </c>
      <c r="E159" s="47">
        <v>1</v>
      </c>
      <c r="F159" s="90">
        <v>2159000</v>
      </c>
      <c r="G159" s="184">
        <f>E159*F159</f>
        <v>2159000</v>
      </c>
      <c r="H159" s="201">
        <v>5</v>
      </c>
      <c r="I159" s="204"/>
    </row>
    <row r="160" spans="1:9" s="183" customFormat="1" ht="19.5" customHeight="1">
      <c r="A160" s="2">
        <v>2</v>
      </c>
      <c r="B160" s="47" t="s">
        <v>905</v>
      </c>
      <c r="C160" s="202" t="s">
        <v>906</v>
      </c>
      <c r="D160" s="44" t="s">
        <v>120</v>
      </c>
      <c r="E160" s="47">
        <v>6</v>
      </c>
      <c r="F160" s="192">
        <v>2323000</v>
      </c>
      <c r="G160" s="184">
        <f>E160*F160</f>
        <v>13938000</v>
      </c>
      <c r="H160" s="201">
        <v>5</v>
      </c>
      <c r="I160" s="204" t="s">
        <v>1341</v>
      </c>
    </row>
    <row r="161" spans="1:9" s="183" customFormat="1" ht="19.5" customHeight="1">
      <c r="A161" s="2"/>
      <c r="B161" s="47"/>
      <c r="C161" s="199" t="s">
        <v>907</v>
      </c>
      <c r="D161" s="44"/>
      <c r="E161" s="47"/>
      <c r="F161" s="90">
        <v>0</v>
      </c>
      <c r="G161" s="248">
        <f>SUM(G162:G166)</f>
        <v>13758000</v>
      </c>
      <c r="H161" s="201"/>
      <c r="I161" s="204"/>
    </row>
    <row r="162" spans="1:9" s="183" customFormat="1" ht="19.5" customHeight="1">
      <c r="A162" s="2">
        <v>1</v>
      </c>
      <c r="B162" s="47" t="s">
        <v>1068</v>
      </c>
      <c r="C162" s="202" t="s">
        <v>908</v>
      </c>
      <c r="D162" s="44" t="s">
        <v>120</v>
      </c>
      <c r="E162" s="47">
        <v>2</v>
      </c>
      <c r="F162" s="90">
        <v>101000</v>
      </c>
      <c r="G162" s="184">
        <f>E162*F162</f>
        <v>202000</v>
      </c>
      <c r="H162" s="201"/>
      <c r="I162" s="204"/>
    </row>
    <row r="163" spans="1:9" s="183" customFormat="1" ht="19.5" customHeight="1">
      <c r="A163" s="2">
        <v>2</v>
      </c>
      <c r="B163" s="47" t="s">
        <v>909</v>
      </c>
      <c r="C163" s="202" t="s">
        <v>910</v>
      </c>
      <c r="D163" s="44" t="s">
        <v>120</v>
      </c>
      <c r="E163" s="47">
        <v>1</v>
      </c>
      <c r="F163" s="184">
        <v>5730000</v>
      </c>
      <c r="G163" s="184">
        <f>E163*F163</f>
        <v>5730000</v>
      </c>
      <c r="H163" s="201">
        <v>5</v>
      </c>
      <c r="I163" s="204"/>
    </row>
    <row r="164" spans="1:9" s="183" customFormat="1" ht="19.5" customHeight="1">
      <c r="A164" s="2">
        <v>3</v>
      </c>
      <c r="B164" s="47" t="s">
        <v>1326</v>
      </c>
      <c r="C164" s="202" t="s">
        <v>477</v>
      </c>
      <c r="D164" s="44" t="s">
        <v>120</v>
      </c>
      <c r="E164" s="47">
        <v>10</v>
      </c>
      <c r="F164" s="184">
        <v>565000</v>
      </c>
      <c r="G164" s="184">
        <f>E164*F164</f>
        <v>5650000</v>
      </c>
      <c r="H164" s="201">
        <v>5</v>
      </c>
      <c r="I164" s="204"/>
    </row>
    <row r="165" spans="1:9" s="183" customFormat="1" ht="19.5" customHeight="1">
      <c r="A165" s="2">
        <v>4</v>
      </c>
      <c r="B165" s="47" t="s">
        <v>478</v>
      </c>
      <c r="C165" s="202" t="s">
        <v>479</v>
      </c>
      <c r="D165" s="44" t="s">
        <v>601</v>
      </c>
      <c r="E165" s="47">
        <v>1</v>
      </c>
      <c r="F165" s="90">
        <v>706000</v>
      </c>
      <c r="G165" s="184">
        <f>E165*F165</f>
        <v>706000</v>
      </c>
      <c r="H165" s="201">
        <v>10</v>
      </c>
      <c r="I165" s="204"/>
    </row>
    <row r="166" spans="1:9" s="183" customFormat="1" ht="19.5" customHeight="1">
      <c r="A166" s="2">
        <v>5</v>
      </c>
      <c r="B166" s="47" t="s">
        <v>480</v>
      </c>
      <c r="C166" s="202" t="s">
        <v>273</v>
      </c>
      <c r="D166" s="44" t="s">
        <v>481</v>
      </c>
      <c r="E166" s="47">
        <v>1</v>
      </c>
      <c r="F166" s="90">
        <v>1470000</v>
      </c>
      <c r="G166" s="184">
        <f>E166*F166</f>
        <v>1470000</v>
      </c>
      <c r="H166" s="201">
        <v>10</v>
      </c>
      <c r="I166" s="269"/>
    </row>
    <row r="167" spans="1:9" s="183" customFormat="1" ht="19.5" customHeight="1">
      <c r="A167" s="2"/>
      <c r="B167" s="47"/>
      <c r="C167" s="199" t="s">
        <v>422</v>
      </c>
      <c r="D167" s="44"/>
      <c r="E167" s="47"/>
      <c r="F167" s="90">
        <v>0</v>
      </c>
      <c r="G167" s="248">
        <f>SUM(G168:G179)</f>
        <v>19556000</v>
      </c>
      <c r="H167" s="201"/>
      <c r="I167" s="204"/>
    </row>
    <row r="168" spans="1:9" s="183" customFormat="1" ht="19.5" customHeight="1">
      <c r="A168" s="2">
        <v>1</v>
      </c>
      <c r="B168" s="47" t="s">
        <v>1069</v>
      </c>
      <c r="C168" s="202" t="s">
        <v>482</v>
      </c>
      <c r="D168" s="44" t="s">
        <v>120</v>
      </c>
      <c r="E168" s="47">
        <v>1</v>
      </c>
      <c r="F168" s="90">
        <v>210000</v>
      </c>
      <c r="G168" s="184">
        <f t="shared" ref="G168:G179" si="9">E168*F168</f>
        <v>210000</v>
      </c>
      <c r="H168" s="201"/>
      <c r="I168" s="204"/>
    </row>
    <row r="169" spans="1:9" s="183" customFormat="1" ht="19.5" customHeight="1">
      <c r="A169" s="2">
        <v>2</v>
      </c>
      <c r="B169" s="47" t="s">
        <v>483</v>
      </c>
      <c r="C169" s="202" t="s">
        <v>484</v>
      </c>
      <c r="D169" s="44" t="s">
        <v>120</v>
      </c>
      <c r="E169" s="47">
        <v>1</v>
      </c>
      <c r="F169" s="90">
        <v>804000</v>
      </c>
      <c r="G169" s="184">
        <f t="shared" si="9"/>
        <v>804000</v>
      </c>
      <c r="H169" s="201">
        <v>5</v>
      </c>
      <c r="I169" s="204"/>
    </row>
    <row r="170" spans="1:9" s="183" customFormat="1" ht="19.5" customHeight="1">
      <c r="A170" s="2">
        <v>3</v>
      </c>
      <c r="B170" s="47" t="s">
        <v>485</v>
      </c>
      <c r="C170" s="202" t="s">
        <v>486</v>
      </c>
      <c r="D170" s="44" t="s">
        <v>120</v>
      </c>
      <c r="E170" s="47">
        <v>4</v>
      </c>
      <c r="F170" s="192">
        <v>1470000</v>
      </c>
      <c r="G170" s="184">
        <f t="shared" si="9"/>
        <v>5880000</v>
      </c>
      <c r="H170" s="201">
        <v>5</v>
      </c>
      <c r="I170" s="204" t="s">
        <v>1341</v>
      </c>
    </row>
    <row r="171" spans="1:9" s="183" customFormat="1" ht="19.5" customHeight="1">
      <c r="A171" s="2">
        <v>4</v>
      </c>
      <c r="B171" s="47" t="s">
        <v>487</v>
      </c>
      <c r="C171" s="202" t="s">
        <v>488</v>
      </c>
      <c r="D171" s="44" t="s">
        <v>601</v>
      </c>
      <c r="E171" s="47">
        <v>1</v>
      </c>
      <c r="F171" s="90">
        <v>2963000</v>
      </c>
      <c r="G171" s="184">
        <f t="shared" si="9"/>
        <v>2963000</v>
      </c>
      <c r="H171" s="201">
        <v>5</v>
      </c>
      <c r="I171" s="204"/>
    </row>
    <row r="172" spans="1:9" s="183" customFormat="1" ht="19.5" customHeight="1">
      <c r="A172" s="2">
        <v>5</v>
      </c>
      <c r="B172" s="47" t="s">
        <v>489</v>
      </c>
      <c r="C172" s="202" t="s">
        <v>490</v>
      </c>
      <c r="D172" s="44" t="s">
        <v>601</v>
      </c>
      <c r="E172" s="47">
        <v>1</v>
      </c>
      <c r="F172" s="192">
        <v>1710000</v>
      </c>
      <c r="G172" s="184">
        <f t="shared" si="9"/>
        <v>1710000</v>
      </c>
      <c r="H172" s="201">
        <v>5</v>
      </c>
      <c r="I172" s="204" t="s">
        <v>1342</v>
      </c>
    </row>
    <row r="173" spans="1:9" s="183" customFormat="1" ht="19.5" customHeight="1">
      <c r="A173" s="2">
        <v>6</v>
      </c>
      <c r="B173" s="47" t="s">
        <v>491</v>
      </c>
      <c r="C173" s="202" t="s">
        <v>492</v>
      </c>
      <c r="D173" s="44" t="s">
        <v>601</v>
      </c>
      <c r="E173" s="47">
        <v>1</v>
      </c>
      <c r="F173" s="192">
        <v>1130000</v>
      </c>
      <c r="G173" s="184">
        <f t="shared" si="9"/>
        <v>1130000</v>
      </c>
      <c r="H173" s="201">
        <v>5</v>
      </c>
      <c r="I173" s="204" t="s">
        <v>1342</v>
      </c>
    </row>
    <row r="174" spans="1:9" s="183" customFormat="1" ht="19.5" customHeight="1">
      <c r="A174" s="2">
        <v>7</v>
      </c>
      <c r="B174" s="47" t="s">
        <v>493</v>
      </c>
      <c r="C174" s="202" t="s">
        <v>1006</v>
      </c>
      <c r="D174" s="44" t="s">
        <v>601</v>
      </c>
      <c r="E174" s="47">
        <v>1</v>
      </c>
      <c r="F174" s="192">
        <v>630000</v>
      </c>
      <c r="G174" s="184">
        <f t="shared" si="9"/>
        <v>630000</v>
      </c>
      <c r="H174" s="201">
        <v>5</v>
      </c>
      <c r="I174" s="204" t="s">
        <v>1342</v>
      </c>
    </row>
    <row r="175" spans="1:9" s="183" customFormat="1" ht="19.5" customHeight="1">
      <c r="A175" s="2">
        <v>8</v>
      </c>
      <c r="B175" s="47" t="s">
        <v>1007</v>
      </c>
      <c r="C175" s="202" t="s">
        <v>1008</v>
      </c>
      <c r="D175" s="44" t="s">
        <v>601</v>
      </c>
      <c r="E175" s="47">
        <v>1</v>
      </c>
      <c r="F175" s="192">
        <v>850000</v>
      </c>
      <c r="G175" s="184">
        <f t="shared" si="9"/>
        <v>850000</v>
      </c>
      <c r="H175" s="201">
        <v>5</v>
      </c>
      <c r="I175" s="204" t="s">
        <v>1342</v>
      </c>
    </row>
    <row r="176" spans="1:9" s="183" customFormat="1" ht="19.5" customHeight="1">
      <c r="A176" s="2">
        <v>9</v>
      </c>
      <c r="B176" s="47" t="s">
        <v>1009</v>
      </c>
      <c r="C176" s="202" t="s">
        <v>122</v>
      </c>
      <c r="D176" s="44" t="s">
        <v>601</v>
      </c>
      <c r="E176" s="47">
        <v>1</v>
      </c>
      <c r="F176" s="90">
        <v>561000</v>
      </c>
      <c r="G176" s="184">
        <f t="shared" si="9"/>
        <v>561000</v>
      </c>
      <c r="H176" s="201">
        <v>5</v>
      </c>
      <c r="I176" s="204"/>
    </row>
    <row r="177" spans="1:9" s="183" customFormat="1" ht="19.5" customHeight="1">
      <c r="A177" s="2">
        <v>10</v>
      </c>
      <c r="B177" s="47" t="s">
        <v>346</v>
      </c>
      <c r="C177" s="202" t="s">
        <v>347</v>
      </c>
      <c r="D177" s="44" t="s">
        <v>601</v>
      </c>
      <c r="E177" s="47">
        <v>1</v>
      </c>
      <c r="F177" s="90">
        <v>1265000</v>
      </c>
      <c r="G177" s="184">
        <f t="shared" si="9"/>
        <v>1265000</v>
      </c>
      <c r="H177" s="201">
        <v>5</v>
      </c>
      <c r="I177" s="204"/>
    </row>
    <row r="178" spans="1:9" s="183" customFormat="1" ht="19.5" customHeight="1">
      <c r="A178" s="2">
        <v>11</v>
      </c>
      <c r="B178" s="47" t="s">
        <v>1010</v>
      </c>
      <c r="C178" s="202" t="s">
        <v>1011</v>
      </c>
      <c r="D178" s="44" t="s">
        <v>1005</v>
      </c>
      <c r="E178" s="47">
        <v>2</v>
      </c>
      <c r="F178" s="90">
        <v>170000</v>
      </c>
      <c r="G178" s="184">
        <f t="shared" si="9"/>
        <v>340000</v>
      </c>
      <c r="H178" s="201">
        <v>5</v>
      </c>
      <c r="I178" s="204"/>
    </row>
    <row r="179" spans="1:9" s="183" customFormat="1" ht="19.5" customHeight="1">
      <c r="A179" s="2">
        <v>12</v>
      </c>
      <c r="B179" s="47" t="s">
        <v>1012</v>
      </c>
      <c r="C179" s="202" t="s">
        <v>1013</v>
      </c>
      <c r="D179" s="44" t="s">
        <v>601</v>
      </c>
      <c r="E179" s="47">
        <v>1</v>
      </c>
      <c r="F179" s="90">
        <v>3213000</v>
      </c>
      <c r="G179" s="184">
        <f t="shared" si="9"/>
        <v>3213000</v>
      </c>
      <c r="H179" s="201">
        <v>5</v>
      </c>
      <c r="I179" s="204"/>
    </row>
    <row r="180" spans="1:9" s="183" customFormat="1" ht="19.5" customHeight="1">
      <c r="A180" s="2"/>
      <c r="B180" s="47"/>
      <c r="C180" s="199" t="s">
        <v>200</v>
      </c>
      <c r="D180" s="44"/>
      <c r="E180" s="47"/>
      <c r="F180" s="90">
        <v>0</v>
      </c>
      <c r="G180" s="248">
        <f>SUM(G181:G183)</f>
        <v>32724000</v>
      </c>
      <c r="H180" s="201"/>
      <c r="I180" s="204"/>
    </row>
    <row r="181" spans="1:9" s="183" customFormat="1" ht="19.5" customHeight="1">
      <c r="A181" s="2">
        <v>1</v>
      </c>
      <c r="B181" s="47" t="s">
        <v>1070</v>
      </c>
      <c r="C181" s="202" t="s">
        <v>1014</v>
      </c>
      <c r="D181" s="44" t="s">
        <v>120</v>
      </c>
      <c r="E181" s="47">
        <v>1</v>
      </c>
      <c r="F181" s="90">
        <v>260000</v>
      </c>
      <c r="G181" s="184">
        <f>E181*F181</f>
        <v>260000</v>
      </c>
      <c r="H181" s="201"/>
      <c r="I181" s="204"/>
    </row>
    <row r="182" spans="1:9" s="183" customFormat="1" ht="19.5" customHeight="1">
      <c r="A182" s="2">
        <v>2</v>
      </c>
      <c r="B182" s="47" t="s">
        <v>1015</v>
      </c>
      <c r="C182" s="202" t="s">
        <v>1016</v>
      </c>
      <c r="D182" s="44" t="s">
        <v>120</v>
      </c>
      <c r="E182" s="47">
        <v>1</v>
      </c>
      <c r="F182" s="90">
        <v>4554000</v>
      </c>
      <c r="G182" s="184">
        <f>E182*F182</f>
        <v>4554000</v>
      </c>
      <c r="H182" s="201">
        <v>5</v>
      </c>
      <c r="I182" s="204"/>
    </row>
    <row r="183" spans="1:9" s="183" customFormat="1" ht="19.5" customHeight="1">
      <c r="A183" s="2">
        <v>3</v>
      </c>
      <c r="B183" s="47" t="s">
        <v>1017</v>
      </c>
      <c r="C183" s="213" t="s">
        <v>811</v>
      </c>
      <c r="D183" s="44" t="s">
        <v>120</v>
      </c>
      <c r="E183" s="47">
        <v>1</v>
      </c>
      <c r="F183" s="90"/>
      <c r="G183" s="254">
        <f>SUM(G184:G195)</f>
        <v>27910000</v>
      </c>
      <c r="H183" s="201">
        <v>5</v>
      </c>
      <c r="I183" s="204"/>
    </row>
    <row r="184" spans="1:9" s="183" customFormat="1" ht="19.5" customHeight="1">
      <c r="A184" s="2"/>
      <c r="B184" s="47" t="s">
        <v>1327</v>
      </c>
      <c r="C184" s="214" t="s">
        <v>1292</v>
      </c>
      <c r="D184" s="44" t="s">
        <v>120</v>
      </c>
      <c r="E184" s="47">
        <v>7</v>
      </c>
      <c r="F184" s="90">
        <v>409000</v>
      </c>
      <c r="G184" s="184">
        <f t="shared" ref="G184:G195" si="10">E184*F184</f>
        <v>2863000</v>
      </c>
      <c r="H184" s="201">
        <v>5</v>
      </c>
      <c r="I184" s="204"/>
    </row>
    <row r="185" spans="1:9" s="183" customFormat="1" ht="19.5" customHeight="1">
      <c r="A185" s="2"/>
      <c r="B185" s="47" t="s">
        <v>1293</v>
      </c>
      <c r="C185" s="214" t="s">
        <v>1294</v>
      </c>
      <c r="D185" s="44" t="s">
        <v>120</v>
      </c>
      <c r="E185" s="47">
        <v>7</v>
      </c>
      <c r="F185" s="90">
        <v>757000</v>
      </c>
      <c r="G185" s="184">
        <f t="shared" si="10"/>
        <v>5299000</v>
      </c>
      <c r="H185" s="201">
        <v>5</v>
      </c>
      <c r="I185" s="204"/>
    </row>
    <row r="186" spans="1:9" s="183" customFormat="1" ht="19.5" customHeight="1">
      <c r="A186" s="2"/>
      <c r="B186" s="47" t="s">
        <v>1295</v>
      </c>
      <c r="C186" s="214" t="s">
        <v>1296</v>
      </c>
      <c r="D186" s="44" t="s">
        <v>601</v>
      </c>
      <c r="E186" s="47">
        <v>7</v>
      </c>
      <c r="F186" s="90">
        <v>295000</v>
      </c>
      <c r="G186" s="184">
        <f t="shared" si="10"/>
        <v>2065000</v>
      </c>
      <c r="H186" s="201">
        <v>5</v>
      </c>
      <c r="I186" s="204"/>
    </row>
    <row r="187" spans="1:9" s="183" customFormat="1" ht="19.5" customHeight="1">
      <c r="A187" s="2"/>
      <c r="B187" s="47" t="s">
        <v>1297</v>
      </c>
      <c r="C187" s="214" t="s">
        <v>1298</v>
      </c>
      <c r="D187" s="44" t="s">
        <v>120</v>
      </c>
      <c r="E187" s="47">
        <v>1</v>
      </c>
      <c r="F187" s="90">
        <v>442000</v>
      </c>
      <c r="G187" s="184">
        <f t="shared" si="10"/>
        <v>442000</v>
      </c>
      <c r="H187" s="201">
        <v>5</v>
      </c>
      <c r="I187" s="204"/>
    </row>
    <row r="188" spans="1:9" s="183" customFormat="1" ht="19.5" customHeight="1">
      <c r="A188" s="2"/>
      <c r="B188" s="47" t="s">
        <v>1299</v>
      </c>
      <c r="C188" s="214" t="s">
        <v>1300</v>
      </c>
      <c r="D188" s="44" t="s">
        <v>120</v>
      </c>
      <c r="E188" s="47">
        <v>1</v>
      </c>
      <c r="F188" s="90">
        <v>181000</v>
      </c>
      <c r="G188" s="184">
        <f t="shared" si="10"/>
        <v>181000</v>
      </c>
      <c r="H188" s="201">
        <v>5</v>
      </c>
      <c r="I188" s="204"/>
    </row>
    <row r="189" spans="1:9" s="183" customFormat="1" ht="19.5" customHeight="1">
      <c r="A189" s="2"/>
      <c r="B189" s="47" t="s">
        <v>1301</v>
      </c>
      <c r="C189" s="214" t="s">
        <v>1302</v>
      </c>
      <c r="D189" s="44" t="s">
        <v>120</v>
      </c>
      <c r="E189" s="47">
        <v>7</v>
      </c>
      <c r="F189" s="90">
        <v>476000</v>
      </c>
      <c r="G189" s="184">
        <f t="shared" si="10"/>
        <v>3332000</v>
      </c>
      <c r="H189" s="201">
        <v>5</v>
      </c>
      <c r="I189" s="204"/>
    </row>
    <row r="190" spans="1:9" s="183" customFormat="1" ht="19.5" customHeight="1">
      <c r="A190" s="2"/>
      <c r="B190" s="47" t="s">
        <v>1303</v>
      </c>
      <c r="C190" s="214" t="s">
        <v>1304</v>
      </c>
      <c r="D190" s="44" t="s">
        <v>120</v>
      </c>
      <c r="E190" s="47">
        <v>7</v>
      </c>
      <c r="F190" s="90">
        <v>506000</v>
      </c>
      <c r="G190" s="184">
        <f t="shared" si="10"/>
        <v>3542000</v>
      </c>
      <c r="H190" s="201">
        <v>5</v>
      </c>
      <c r="I190" s="204"/>
    </row>
    <row r="191" spans="1:9" s="183" customFormat="1" ht="19.5" customHeight="1">
      <c r="A191" s="2"/>
      <c r="B191" s="47" t="s">
        <v>1305</v>
      </c>
      <c r="C191" s="214" t="s">
        <v>1306</v>
      </c>
      <c r="D191" s="44" t="s">
        <v>120</v>
      </c>
      <c r="E191" s="47">
        <v>7</v>
      </c>
      <c r="F191" s="90">
        <v>469000</v>
      </c>
      <c r="G191" s="184">
        <f t="shared" si="10"/>
        <v>3283000</v>
      </c>
      <c r="H191" s="201">
        <v>5</v>
      </c>
      <c r="I191" s="204"/>
    </row>
    <row r="192" spans="1:9" s="183" customFormat="1" ht="19.5" customHeight="1">
      <c r="A192" s="2"/>
      <c r="B192" s="47" t="s">
        <v>1328</v>
      </c>
      <c r="C192" s="214" t="s">
        <v>1307</v>
      </c>
      <c r="D192" s="44" t="s">
        <v>120</v>
      </c>
      <c r="E192" s="47">
        <v>1</v>
      </c>
      <c r="F192" s="90">
        <v>1205000</v>
      </c>
      <c r="G192" s="184">
        <f t="shared" si="10"/>
        <v>1205000</v>
      </c>
      <c r="H192" s="201">
        <v>5</v>
      </c>
      <c r="I192" s="204"/>
    </row>
    <row r="193" spans="1:9" s="183" customFormat="1" ht="19.5" customHeight="1">
      <c r="A193" s="2"/>
      <c r="B193" s="47" t="s">
        <v>1329</v>
      </c>
      <c r="C193" s="214" t="s">
        <v>1308</v>
      </c>
      <c r="D193" s="44" t="s">
        <v>601</v>
      </c>
      <c r="E193" s="47">
        <v>7</v>
      </c>
      <c r="F193" s="90">
        <v>195000</v>
      </c>
      <c r="G193" s="184">
        <f t="shared" si="10"/>
        <v>1365000</v>
      </c>
      <c r="H193" s="201">
        <v>5</v>
      </c>
      <c r="I193" s="204"/>
    </row>
    <row r="194" spans="1:9" s="183" customFormat="1" ht="19.5" customHeight="1">
      <c r="A194" s="2"/>
      <c r="B194" s="47" t="s">
        <v>1330</v>
      </c>
      <c r="C194" s="214" t="s">
        <v>1309</v>
      </c>
      <c r="D194" s="44" t="s">
        <v>601</v>
      </c>
      <c r="E194" s="47">
        <v>7</v>
      </c>
      <c r="F194" s="90">
        <v>195000</v>
      </c>
      <c r="G194" s="184">
        <f t="shared" si="10"/>
        <v>1365000</v>
      </c>
      <c r="H194" s="201">
        <v>5</v>
      </c>
      <c r="I194" s="204"/>
    </row>
    <row r="195" spans="1:9" s="183" customFormat="1" ht="19.5" customHeight="1">
      <c r="A195" s="2"/>
      <c r="B195" s="47" t="s">
        <v>96</v>
      </c>
      <c r="C195" s="214" t="s">
        <v>1310</v>
      </c>
      <c r="D195" s="44" t="s">
        <v>601</v>
      </c>
      <c r="E195" s="47">
        <v>7</v>
      </c>
      <c r="F195" s="90">
        <v>424000</v>
      </c>
      <c r="G195" s="184">
        <f t="shared" si="10"/>
        <v>2968000</v>
      </c>
      <c r="H195" s="201">
        <v>5</v>
      </c>
      <c r="I195" s="204"/>
    </row>
    <row r="196" spans="1:9" s="183" customFormat="1" ht="19.5" customHeight="1">
      <c r="A196" s="2"/>
      <c r="B196" s="47"/>
      <c r="C196" s="199" t="s">
        <v>802</v>
      </c>
      <c r="D196" s="44"/>
      <c r="E196" s="47"/>
      <c r="F196" s="90">
        <v>0</v>
      </c>
      <c r="G196" s="248">
        <f>SUM(G197:G198)</f>
        <v>585000</v>
      </c>
      <c r="H196" s="201"/>
      <c r="I196" s="204"/>
    </row>
    <row r="197" spans="1:9" s="183" customFormat="1" ht="19.5" customHeight="1">
      <c r="A197" s="2">
        <v>1</v>
      </c>
      <c r="B197" s="47" t="s">
        <v>598</v>
      </c>
      <c r="C197" s="202" t="s">
        <v>1018</v>
      </c>
      <c r="D197" s="44" t="s">
        <v>120</v>
      </c>
      <c r="E197" s="47">
        <v>1</v>
      </c>
      <c r="F197" s="90">
        <v>168000</v>
      </c>
      <c r="G197" s="184">
        <f>E197*F197</f>
        <v>168000</v>
      </c>
      <c r="H197" s="201"/>
      <c r="I197" s="204"/>
    </row>
    <row r="198" spans="1:9" s="183" customFormat="1" ht="19.5" customHeight="1">
      <c r="A198" s="2">
        <v>2</v>
      </c>
      <c r="B198" s="47"/>
      <c r="C198" s="202" t="s">
        <v>1019</v>
      </c>
      <c r="D198" s="44" t="s">
        <v>120</v>
      </c>
      <c r="E198" s="47">
        <v>1</v>
      </c>
      <c r="F198" s="90">
        <v>417000</v>
      </c>
      <c r="G198" s="184">
        <f>E198*F198</f>
        <v>417000</v>
      </c>
      <c r="H198" s="201"/>
      <c r="I198" s="204"/>
    </row>
    <row r="199" spans="1:9" s="183" customFormat="1" ht="19.5" customHeight="1">
      <c r="A199" s="2"/>
      <c r="B199" s="47"/>
      <c r="C199" s="199" t="s">
        <v>806</v>
      </c>
      <c r="D199" s="44"/>
      <c r="E199" s="47"/>
      <c r="F199" s="90">
        <v>0</v>
      </c>
      <c r="G199" s="248">
        <f>SUM(G200:G203)</f>
        <v>1450000</v>
      </c>
      <c r="H199" s="201"/>
      <c r="I199" s="204"/>
    </row>
    <row r="200" spans="1:9" s="183" customFormat="1" ht="19.5" customHeight="1">
      <c r="A200" s="2">
        <v>1</v>
      </c>
      <c r="B200" s="47" t="s">
        <v>826</v>
      </c>
      <c r="C200" s="202" t="s">
        <v>1020</v>
      </c>
      <c r="D200" s="44" t="s">
        <v>1005</v>
      </c>
      <c r="E200" s="47">
        <v>1</v>
      </c>
      <c r="F200" s="90">
        <v>308000</v>
      </c>
      <c r="G200" s="184">
        <f>E200*F200</f>
        <v>308000</v>
      </c>
      <c r="H200" s="201">
        <v>5</v>
      </c>
      <c r="I200" s="204"/>
    </row>
    <row r="201" spans="1:9" s="183" customFormat="1" ht="19.5" customHeight="1">
      <c r="A201" s="2">
        <v>2</v>
      </c>
      <c r="B201" s="47" t="s">
        <v>1021</v>
      </c>
      <c r="C201" s="202" t="s">
        <v>495</v>
      </c>
      <c r="D201" s="44" t="s">
        <v>120</v>
      </c>
      <c r="E201" s="47">
        <v>1</v>
      </c>
      <c r="F201" s="90">
        <v>320000</v>
      </c>
      <c r="G201" s="184">
        <f>E201*F201</f>
        <v>320000</v>
      </c>
      <c r="H201" s="201"/>
      <c r="I201" s="204"/>
    </row>
    <row r="202" spans="1:9" s="183" customFormat="1" ht="19.5" customHeight="1">
      <c r="A202" s="2">
        <v>3</v>
      </c>
      <c r="B202" s="47"/>
      <c r="C202" s="202" t="s">
        <v>496</v>
      </c>
      <c r="D202" s="44" t="s">
        <v>120</v>
      </c>
      <c r="E202" s="47">
        <v>1</v>
      </c>
      <c r="F202" s="90">
        <v>793000</v>
      </c>
      <c r="G202" s="184">
        <f>E202*F202</f>
        <v>793000</v>
      </c>
      <c r="H202" s="201"/>
      <c r="I202" s="204"/>
    </row>
    <row r="203" spans="1:9" s="183" customFormat="1" ht="19.5" customHeight="1">
      <c r="A203" s="2">
        <v>4</v>
      </c>
      <c r="B203" s="47" t="s">
        <v>1054</v>
      </c>
      <c r="C203" s="202" t="s">
        <v>497</v>
      </c>
      <c r="D203" s="44" t="s">
        <v>498</v>
      </c>
      <c r="E203" s="47">
        <v>1</v>
      </c>
      <c r="F203" s="90">
        <v>29000</v>
      </c>
      <c r="G203" s="184">
        <f>E203*F203</f>
        <v>29000</v>
      </c>
      <c r="H203" s="201"/>
      <c r="I203" s="204"/>
    </row>
    <row r="204" spans="1:9" s="183" customFormat="1" ht="19.5" customHeight="1">
      <c r="A204" s="2"/>
      <c r="B204" s="47"/>
      <c r="C204" s="199" t="s">
        <v>872</v>
      </c>
      <c r="D204" s="44"/>
      <c r="E204" s="47"/>
      <c r="F204" s="90">
        <v>0</v>
      </c>
      <c r="G204" s="248">
        <f>SUM(G205)</f>
        <v>28000</v>
      </c>
      <c r="H204" s="201"/>
      <c r="I204" s="204"/>
    </row>
    <row r="205" spans="1:9" s="183" customFormat="1" ht="19.5" customHeight="1">
      <c r="A205" s="2">
        <v>1</v>
      </c>
      <c r="B205" s="47" t="s">
        <v>440</v>
      </c>
      <c r="C205" s="202" t="s">
        <v>499</v>
      </c>
      <c r="D205" s="44" t="s">
        <v>120</v>
      </c>
      <c r="E205" s="47">
        <v>1</v>
      </c>
      <c r="F205" s="90">
        <v>28000</v>
      </c>
      <c r="G205" s="184">
        <f>E205*F205</f>
        <v>28000</v>
      </c>
      <c r="H205" s="201"/>
      <c r="I205" s="204"/>
    </row>
    <row r="206" spans="1:9" s="183" customFormat="1" ht="19.5" customHeight="1">
      <c r="A206" s="2"/>
      <c r="B206" s="47"/>
      <c r="C206" s="199" t="s">
        <v>500</v>
      </c>
      <c r="D206" s="44"/>
      <c r="E206" s="47"/>
      <c r="F206" s="90">
        <v>0</v>
      </c>
      <c r="G206" s="248">
        <f>SUM(G207)</f>
        <v>75000</v>
      </c>
      <c r="H206" s="201"/>
      <c r="I206" s="204"/>
    </row>
    <row r="207" spans="1:9" s="183" customFormat="1" ht="19.5" customHeight="1">
      <c r="A207" s="2">
        <v>1</v>
      </c>
      <c r="B207" s="47" t="s">
        <v>457</v>
      </c>
      <c r="C207" s="202" t="s">
        <v>501</v>
      </c>
      <c r="D207" s="44" t="s">
        <v>120</v>
      </c>
      <c r="E207" s="47">
        <v>1</v>
      </c>
      <c r="F207" s="90">
        <v>75000</v>
      </c>
      <c r="G207" s="184">
        <f>E207*F207</f>
        <v>75000</v>
      </c>
      <c r="H207" s="201"/>
      <c r="I207" s="204"/>
    </row>
    <row r="208" spans="1:9" s="183" customFormat="1" ht="19.5" customHeight="1">
      <c r="A208" s="2"/>
      <c r="B208" s="47"/>
      <c r="C208" s="199" t="s">
        <v>41</v>
      </c>
      <c r="D208" s="44"/>
      <c r="E208" s="47"/>
      <c r="F208" s="90">
        <v>0</v>
      </c>
      <c r="G208" s="248">
        <f>SUM(G209)</f>
        <v>240000</v>
      </c>
      <c r="H208" s="201"/>
      <c r="I208" s="204"/>
    </row>
    <row r="209" spans="1:9" s="183" customFormat="1" ht="43.5" customHeight="1">
      <c r="A209" s="2">
        <v>1</v>
      </c>
      <c r="B209" s="212" t="s">
        <v>455</v>
      </c>
      <c r="C209" s="209" t="s">
        <v>935</v>
      </c>
      <c r="D209" s="44" t="s">
        <v>120</v>
      </c>
      <c r="E209" s="47">
        <v>1</v>
      </c>
      <c r="F209" s="90">
        <v>240000</v>
      </c>
      <c r="G209" s="49">
        <f>E209*F209</f>
        <v>240000</v>
      </c>
      <c r="H209" s="201"/>
      <c r="I209" s="204"/>
    </row>
    <row r="210" spans="1:9" s="183" customFormat="1" ht="19.5" customHeight="1">
      <c r="A210" s="2"/>
      <c r="B210" s="47"/>
      <c r="C210" s="199" t="s">
        <v>828</v>
      </c>
      <c r="D210" s="44"/>
      <c r="E210" s="47"/>
      <c r="F210" s="90">
        <v>0</v>
      </c>
      <c r="G210" s="248">
        <f>SUM(G211:G211)</f>
        <v>240000</v>
      </c>
      <c r="H210" s="201"/>
      <c r="I210" s="204"/>
    </row>
    <row r="211" spans="1:9" s="183" customFormat="1" ht="19.5" customHeight="1">
      <c r="A211" s="2">
        <v>1</v>
      </c>
      <c r="B211" s="47" t="s">
        <v>458</v>
      </c>
      <c r="C211" s="202" t="s">
        <v>502</v>
      </c>
      <c r="D211" s="44" t="s">
        <v>120</v>
      </c>
      <c r="E211" s="47">
        <v>1</v>
      </c>
      <c r="F211" s="90">
        <v>240000</v>
      </c>
      <c r="G211" s="184">
        <f>E211*F211</f>
        <v>240000</v>
      </c>
      <c r="H211" s="201"/>
      <c r="I211" s="204"/>
    </row>
    <row r="212" spans="1:9" s="183" customFormat="1" ht="19.5" customHeight="1">
      <c r="A212" s="2"/>
      <c r="B212" s="47"/>
      <c r="C212" s="199" t="s">
        <v>45</v>
      </c>
      <c r="D212" s="44"/>
      <c r="E212" s="47"/>
      <c r="F212" s="90">
        <v>0</v>
      </c>
      <c r="G212" s="248">
        <f>SUM(G213:G224)</f>
        <v>9988000</v>
      </c>
      <c r="H212" s="201"/>
      <c r="I212" s="204"/>
    </row>
    <row r="213" spans="1:9" s="183" customFormat="1" ht="19.5" customHeight="1">
      <c r="A213" s="2">
        <v>1</v>
      </c>
      <c r="B213" s="47" t="s">
        <v>456</v>
      </c>
      <c r="C213" s="202" t="s">
        <v>361</v>
      </c>
      <c r="D213" s="44" t="s">
        <v>120</v>
      </c>
      <c r="E213" s="47">
        <v>1</v>
      </c>
      <c r="F213" s="90">
        <v>28000</v>
      </c>
      <c r="G213" s="184">
        <f t="shared" ref="G213:G224" si="11">E213*F213</f>
        <v>28000</v>
      </c>
      <c r="H213" s="201"/>
      <c r="I213" s="204"/>
    </row>
    <row r="214" spans="1:9" s="183" customFormat="1" ht="19.5" customHeight="1">
      <c r="A214" s="2">
        <v>2</v>
      </c>
      <c r="B214" s="47" t="s">
        <v>503</v>
      </c>
      <c r="C214" s="202" t="s">
        <v>504</v>
      </c>
      <c r="D214" s="44" t="s">
        <v>39</v>
      </c>
      <c r="E214" s="47">
        <v>1</v>
      </c>
      <c r="F214" s="90">
        <v>341000</v>
      </c>
      <c r="G214" s="184">
        <f t="shared" si="11"/>
        <v>341000</v>
      </c>
      <c r="H214" s="201">
        <v>10</v>
      </c>
      <c r="I214" s="204"/>
    </row>
    <row r="215" spans="1:9" s="183" customFormat="1" ht="19.5" customHeight="1">
      <c r="A215" s="2">
        <v>3</v>
      </c>
      <c r="B215" s="47" t="s">
        <v>186</v>
      </c>
      <c r="C215" s="202" t="s">
        <v>187</v>
      </c>
      <c r="D215" s="44" t="s">
        <v>152</v>
      </c>
      <c r="E215" s="47">
        <v>1</v>
      </c>
      <c r="F215" s="90">
        <v>106000</v>
      </c>
      <c r="G215" s="184">
        <f t="shared" si="11"/>
        <v>106000</v>
      </c>
      <c r="H215" s="201">
        <v>10</v>
      </c>
      <c r="I215" s="204"/>
    </row>
    <row r="216" spans="1:9" s="183" customFormat="1" ht="19.5" customHeight="1">
      <c r="A216" s="2">
        <v>4</v>
      </c>
      <c r="B216" s="47" t="s">
        <v>505</v>
      </c>
      <c r="C216" s="202" t="s">
        <v>398</v>
      </c>
      <c r="D216" s="44" t="s">
        <v>152</v>
      </c>
      <c r="E216" s="47">
        <v>1</v>
      </c>
      <c r="F216" s="90">
        <v>120000</v>
      </c>
      <c r="G216" s="184">
        <f t="shared" si="11"/>
        <v>120000</v>
      </c>
      <c r="H216" s="201">
        <v>10</v>
      </c>
      <c r="I216" s="204"/>
    </row>
    <row r="217" spans="1:9" s="183" customFormat="1" ht="19.5" customHeight="1">
      <c r="A217" s="2">
        <v>5</v>
      </c>
      <c r="B217" s="47" t="s">
        <v>368</v>
      </c>
      <c r="C217" s="202" t="s">
        <v>369</v>
      </c>
      <c r="D217" s="44" t="s">
        <v>152</v>
      </c>
      <c r="E217" s="47">
        <v>1</v>
      </c>
      <c r="F217" s="90">
        <v>13000</v>
      </c>
      <c r="G217" s="184">
        <f t="shared" si="11"/>
        <v>13000</v>
      </c>
      <c r="H217" s="201">
        <v>10</v>
      </c>
      <c r="I217" s="204"/>
    </row>
    <row r="218" spans="1:9" s="183" customFormat="1" ht="19.5" customHeight="1">
      <c r="A218" s="2">
        <v>6</v>
      </c>
      <c r="B218" s="47" t="s">
        <v>506</v>
      </c>
      <c r="C218" s="202" t="s">
        <v>507</v>
      </c>
      <c r="D218" s="44" t="s">
        <v>601</v>
      </c>
      <c r="E218" s="47">
        <v>1</v>
      </c>
      <c r="F218" s="90">
        <v>678000</v>
      </c>
      <c r="G218" s="184">
        <f t="shared" si="11"/>
        <v>678000</v>
      </c>
      <c r="H218" s="201">
        <v>10</v>
      </c>
      <c r="I218" s="204"/>
    </row>
    <row r="219" spans="1:9" s="183" customFormat="1" ht="19.5" customHeight="1">
      <c r="A219" s="2">
        <v>7</v>
      </c>
      <c r="B219" s="47" t="s">
        <v>508</v>
      </c>
      <c r="C219" s="202" t="s">
        <v>509</v>
      </c>
      <c r="D219" s="44" t="s">
        <v>601</v>
      </c>
      <c r="E219" s="47">
        <v>1</v>
      </c>
      <c r="F219" s="90">
        <v>57000</v>
      </c>
      <c r="G219" s="184">
        <f t="shared" si="11"/>
        <v>57000</v>
      </c>
      <c r="H219" s="201">
        <v>10</v>
      </c>
      <c r="I219" s="204"/>
    </row>
    <row r="220" spans="1:9" s="183" customFormat="1" ht="19.5" customHeight="1">
      <c r="A220" s="2">
        <v>8</v>
      </c>
      <c r="B220" s="47" t="s">
        <v>510</v>
      </c>
      <c r="C220" s="202" t="s">
        <v>511</v>
      </c>
      <c r="D220" s="44" t="s">
        <v>601</v>
      </c>
      <c r="E220" s="47">
        <v>1</v>
      </c>
      <c r="F220" s="90">
        <v>62000</v>
      </c>
      <c r="G220" s="184">
        <f t="shared" si="11"/>
        <v>62000</v>
      </c>
      <c r="H220" s="201">
        <v>10</v>
      </c>
      <c r="I220" s="204"/>
    </row>
    <row r="221" spans="1:9" s="183" customFormat="1" ht="19.5" customHeight="1">
      <c r="A221" s="2">
        <v>9</v>
      </c>
      <c r="B221" s="47" t="s">
        <v>512</v>
      </c>
      <c r="C221" s="202" t="s">
        <v>513</v>
      </c>
      <c r="D221" s="44" t="s">
        <v>601</v>
      </c>
      <c r="E221" s="47">
        <v>1</v>
      </c>
      <c r="F221" s="90">
        <v>125000</v>
      </c>
      <c r="G221" s="184">
        <f t="shared" si="11"/>
        <v>125000</v>
      </c>
      <c r="H221" s="201">
        <v>10</v>
      </c>
      <c r="I221" s="204"/>
    </row>
    <row r="222" spans="1:9" s="183" customFormat="1" ht="19.5" customHeight="1">
      <c r="A222" s="2">
        <v>10</v>
      </c>
      <c r="B222" s="47" t="s">
        <v>514</v>
      </c>
      <c r="C222" s="202" t="s">
        <v>515</v>
      </c>
      <c r="D222" s="44" t="s">
        <v>601</v>
      </c>
      <c r="E222" s="47">
        <v>1</v>
      </c>
      <c r="F222" s="90">
        <v>341000</v>
      </c>
      <c r="G222" s="184">
        <f t="shared" si="11"/>
        <v>341000</v>
      </c>
      <c r="H222" s="201">
        <v>10</v>
      </c>
      <c r="I222" s="204"/>
    </row>
    <row r="223" spans="1:9" s="183" customFormat="1" ht="19.5" customHeight="1">
      <c r="A223" s="2">
        <v>11</v>
      </c>
      <c r="B223" s="47" t="s">
        <v>843</v>
      </c>
      <c r="C223" s="202" t="s">
        <v>516</v>
      </c>
      <c r="D223" s="44" t="s">
        <v>601</v>
      </c>
      <c r="E223" s="47">
        <v>1</v>
      </c>
      <c r="F223" s="90">
        <v>212000</v>
      </c>
      <c r="G223" s="184">
        <f t="shared" si="11"/>
        <v>212000</v>
      </c>
      <c r="H223" s="201">
        <v>10</v>
      </c>
      <c r="I223" s="204"/>
    </row>
    <row r="224" spans="1:9" s="183" customFormat="1" ht="19.5" customHeight="1">
      <c r="A224" s="2">
        <v>12</v>
      </c>
      <c r="B224" s="47" t="s">
        <v>774</v>
      </c>
      <c r="C224" s="202" t="s">
        <v>517</v>
      </c>
      <c r="D224" s="44" t="s">
        <v>601</v>
      </c>
      <c r="E224" s="47">
        <v>1</v>
      </c>
      <c r="F224" s="90">
        <v>7905000</v>
      </c>
      <c r="G224" s="184">
        <f t="shared" si="11"/>
        <v>7905000</v>
      </c>
      <c r="H224" s="201">
        <v>10</v>
      </c>
      <c r="I224" s="204"/>
    </row>
    <row r="225" spans="1:9" s="183" customFormat="1" ht="19.5" customHeight="1">
      <c r="A225" s="2"/>
      <c r="B225" s="47"/>
      <c r="C225" s="210" t="s">
        <v>518</v>
      </c>
      <c r="D225" s="44"/>
      <c r="E225" s="47"/>
      <c r="F225" s="90">
        <v>0</v>
      </c>
      <c r="G225" s="49">
        <f>SUM(G226+G230+G237+G248+G256+G280+G282+G285+G289+G291+G293+G295)</f>
        <v>123451240</v>
      </c>
      <c r="H225" s="201"/>
      <c r="I225" s="204"/>
    </row>
    <row r="226" spans="1:9" s="183" customFormat="1" ht="19.5" customHeight="1">
      <c r="A226" s="2"/>
      <c r="B226" s="47"/>
      <c r="C226" s="199" t="s">
        <v>60</v>
      </c>
      <c r="D226" s="44"/>
      <c r="E226" s="47"/>
      <c r="F226" s="90">
        <v>0</v>
      </c>
      <c r="G226" s="248">
        <f>SUM(G227:G229)</f>
        <v>2375000</v>
      </c>
      <c r="H226" s="201"/>
      <c r="I226" s="204"/>
    </row>
    <row r="227" spans="1:9" s="183" customFormat="1" ht="19.5" customHeight="1">
      <c r="A227" s="2">
        <v>1</v>
      </c>
      <c r="B227" s="47" t="s">
        <v>1331</v>
      </c>
      <c r="C227" s="202" t="s">
        <v>519</v>
      </c>
      <c r="D227" s="44" t="s">
        <v>120</v>
      </c>
      <c r="E227" s="47">
        <v>1</v>
      </c>
      <c r="F227" s="90">
        <v>148000</v>
      </c>
      <c r="G227" s="184">
        <f>E227*F227</f>
        <v>148000</v>
      </c>
      <c r="H227" s="201">
        <v>5</v>
      </c>
      <c r="I227" s="204"/>
    </row>
    <row r="228" spans="1:9" s="183" customFormat="1" ht="19.5" customHeight="1">
      <c r="A228" s="2">
        <v>2</v>
      </c>
      <c r="B228" s="47" t="s">
        <v>416</v>
      </c>
      <c r="C228" s="202" t="s">
        <v>417</v>
      </c>
      <c r="D228" s="44" t="s">
        <v>120</v>
      </c>
      <c r="E228" s="47">
        <v>1</v>
      </c>
      <c r="F228" s="192">
        <v>1848000</v>
      </c>
      <c r="G228" s="184">
        <f>E228*F228</f>
        <v>1848000</v>
      </c>
      <c r="H228" s="201">
        <v>5</v>
      </c>
      <c r="I228" s="204" t="s">
        <v>1341</v>
      </c>
    </row>
    <row r="229" spans="1:9" s="183" customFormat="1" ht="19.5" customHeight="1">
      <c r="A229" s="2">
        <v>3</v>
      </c>
      <c r="B229" s="47" t="s">
        <v>901</v>
      </c>
      <c r="C229" s="202" t="s">
        <v>902</v>
      </c>
      <c r="D229" s="44" t="s">
        <v>601</v>
      </c>
      <c r="E229" s="47">
        <v>1</v>
      </c>
      <c r="F229" s="90">
        <v>379000</v>
      </c>
      <c r="G229" s="184">
        <f>E229*F229</f>
        <v>379000</v>
      </c>
      <c r="H229" s="201">
        <v>10</v>
      </c>
      <c r="I229" s="204"/>
    </row>
    <row r="230" spans="1:9" s="183" customFormat="1" ht="19.5" customHeight="1">
      <c r="A230" s="2"/>
      <c r="B230" s="47"/>
      <c r="C230" s="199" t="s">
        <v>520</v>
      </c>
      <c r="D230" s="44"/>
      <c r="E230" s="47"/>
      <c r="F230" s="90">
        <v>0</v>
      </c>
      <c r="G230" s="248">
        <f>SUM(G231:G236)</f>
        <v>58044000</v>
      </c>
      <c r="H230" s="201"/>
      <c r="I230" s="204"/>
    </row>
    <row r="231" spans="1:9" s="183" customFormat="1" ht="19.5" customHeight="1">
      <c r="A231" s="2">
        <v>1</v>
      </c>
      <c r="B231" s="47" t="s">
        <v>459</v>
      </c>
      <c r="C231" s="202" t="s">
        <v>521</v>
      </c>
      <c r="D231" s="44" t="s">
        <v>120</v>
      </c>
      <c r="E231" s="47">
        <v>1</v>
      </c>
      <c r="F231" s="90">
        <v>30000</v>
      </c>
      <c r="G231" s="184">
        <f t="shared" ref="G231:G236" si="12">E231*F231</f>
        <v>30000</v>
      </c>
      <c r="H231" s="201"/>
      <c r="I231" s="204"/>
    </row>
    <row r="232" spans="1:9" s="183" customFormat="1" ht="19.5" customHeight="1">
      <c r="A232" s="2">
        <v>2</v>
      </c>
      <c r="B232" s="47" t="s">
        <v>522</v>
      </c>
      <c r="C232" s="202" t="s">
        <v>540</v>
      </c>
      <c r="D232" s="44" t="s">
        <v>120</v>
      </c>
      <c r="E232" s="2">
        <v>6</v>
      </c>
      <c r="F232" s="90">
        <v>960000</v>
      </c>
      <c r="G232" s="184">
        <f t="shared" si="12"/>
        <v>5760000</v>
      </c>
      <c r="H232" s="201">
        <v>5</v>
      </c>
      <c r="I232" s="204"/>
    </row>
    <row r="233" spans="1:9" s="183" customFormat="1" ht="19.5" customHeight="1">
      <c r="A233" s="2">
        <v>3</v>
      </c>
      <c r="B233" s="47" t="s">
        <v>541</v>
      </c>
      <c r="C233" s="202" t="s">
        <v>542</v>
      </c>
      <c r="D233" s="44" t="s">
        <v>120</v>
      </c>
      <c r="E233" s="2">
        <v>6</v>
      </c>
      <c r="F233" s="90">
        <v>3428000</v>
      </c>
      <c r="G233" s="184">
        <f t="shared" si="12"/>
        <v>20568000</v>
      </c>
      <c r="H233" s="201">
        <v>5</v>
      </c>
      <c r="I233" s="204"/>
    </row>
    <row r="234" spans="1:9" s="183" customFormat="1" ht="19.5" customHeight="1">
      <c r="A234" s="2">
        <v>4</v>
      </c>
      <c r="B234" s="47" t="s">
        <v>543</v>
      </c>
      <c r="C234" s="202" t="s">
        <v>544</v>
      </c>
      <c r="D234" s="44" t="s">
        <v>120</v>
      </c>
      <c r="E234" s="2">
        <v>6</v>
      </c>
      <c r="F234" s="90">
        <v>1078000</v>
      </c>
      <c r="G234" s="184">
        <f t="shared" si="12"/>
        <v>6468000</v>
      </c>
      <c r="H234" s="201">
        <v>5</v>
      </c>
      <c r="I234" s="204"/>
    </row>
    <row r="235" spans="1:9" s="183" customFormat="1" ht="19.5" customHeight="1">
      <c r="A235" s="2">
        <v>5</v>
      </c>
      <c r="B235" s="47" t="s">
        <v>545</v>
      </c>
      <c r="C235" s="202" t="s">
        <v>546</v>
      </c>
      <c r="D235" s="44" t="s">
        <v>120</v>
      </c>
      <c r="E235" s="2">
        <v>6</v>
      </c>
      <c r="F235" s="90">
        <v>3779000</v>
      </c>
      <c r="G235" s="184">
        <f t="shared" si="12"/>
        <v>22674000</v>
      </c>
      <c r="H235" s="201">
        <v>5</v>
      </c>
      <c r="I235" s="204"/>
    </row>
    <row r="236" spans="1:9" s="183" customFormat="1" ht="19.5" customHeight="1">
      <c r="A236" s="2">
        <v>6</v>
      </c>
      <c r="B236" s="47" t="s">
        <v>547</v>
      </c>
      <c r="C236" s="202" t="s">
        <v>548</v>
      </c>
      <c r="D236" s="44" t="s">
        <v>120</v>
      </c>
      <c r="E236" s="2">
        <v>1</v>
      </c>
      <c r="F236" s="90">
        <v>2544000</v>
      </c>
      <c r="G236" s="184">
        <f t="shared" si="12"/>
        <v>2544000</v>
      </c>
      <c r="H236" s="201">
        <v>5</v>
      </c>
      <c r="I236" s="204"/>
    </row>
    <row r="237" spans="1:9" s="183" customFormat="1" ht="19.5" customHeight="1">
      <c r="A237" s="2"/>
      <c r="B237" s="47"/>
      <c r="C237" s="199" t="s">
        <v>549</v>
      </c>
      <c r="D237" s="44"/>
      <c r="E237" s="47"/>
      <c r="F237" s="90"/>
      <c r="G237" s="248">
        <f>SUM(G238:G247)</f>
        <v>18155240</v>
      </c>
      <c r="H237" s="201"/>
      <c r="I237" s="204"/>
    </row>
    <row r="238" spans="1:9" s="183" customFormat="1" ht="19.5" customHeight="1">
      <c r="A238" s="2">
        <v>1</v>
      </c>
      <c r="B238" s="47" t="s">
        <v>460</v>
      </c>
      <c r="C238" s="202" t="s">
        <v>352</v>
      </c>
      <c r="D238" s="44" t="s">
        <v>120</v>
      </c>
      <c r="E238" s="47">
        <v>1</v>
      </c>
      <c r="F238" s="90">
        <v>45000</v>
      </c>
      <c r="G238" s="184">
        <f t="shared" ref="G238:G247" si="13">E238*F238</f>
        <v>45000</v>
      </c>
      <c r="H238" s="201"/>
      <c r="I238" s="204"/>
    </row>
    <row r="239" spans="1:9" s="183" customFormat="1" ht="19.5" customHeight="1">
      <c r="A239" s="2">
        <v>2</v>
      </c>
      <c r="B239" s="47" t="s">
        <v>550</v>
      </c>
      <c r="C239" s="202" t="s">
        <v>551</v>
      </c>
      <c r="D239" s="44" t="s">
        <v>120</v>
      </c>
      <c r="E239" s="47">
        <v>1</v>
      </c>
      <c r="F239" s="184">
        <v>12385000</v>
      </c>
      <c r="G239" s="184">
        <f t="shared" si="13"/>
        <v>12385000</v>
      </c>
      <c r="H239" s="201">
        <v>5</v>
      </c>
      <c r="I239" s="204"/>
    </row>
    <row r="240" spans="1:9" s="183" customFormat="1" ht="19.5" customHeight="1">
      <c r="A240" s="2">
        <v>3</v>
      </c>
      <c r="B240" s="47" t="s">
        <v>478</v>
      </c>
      <c r="C240" s="202" t="s">
        <v>552</v>
      </c>
      <c r="D240" s="44" t="s">
        <v>601</v>
      </c>
      <c r="E240" s="47">
        <v>1</v>
      </c>
      <c r="F240" s="90">
        <v>706000</v>
      </c>
      <c r="G240" s="184">
        <f t="shared" si="13"/>
        <v>706000</v>
      </c>
      <c r="H240" s="201">
        <v>10</v>
      </c>
      <c r="I240" s="204"/>
    </row>
    <row r="241" spans="1:9" s="183" customFormat="1" ht="19.5" customHeight="1">
      <c r="A241" s="2">
        <v>4</v>
      </c>
      <c r="B241" s="47" t="s">
        <v>553</v>
      </c>
      <c r="C241" s="202" t="s">
        <v>274</v>
      </c>
      <c r="D241" s="44" t="s">
        <v>120</v>
      </c>
      <c r="E241" s="47">
        <v>1</v>
      </c>
      <c r="F241" s="90">
        <v>3013240</v>
      </c>
      <c r="G241" s="184">
        <f t="shared" si="13"/>
        <v>3013240</v>
      </c>
      <c r="H241" s="201">
        <v>5</v>
      </c>
      <c r="I241" s="204"/>
    </row>
    <row r="242" spans="1:9" s="183" customFormat="1" ht="19.5" customHeight="1">
      <c r="A242" s="2">
        <v>5</v>
      </c>
      <c r="B242" s="47" t="s">
        <v>554</v>
      </c>
      <c r="C242" s="202" t="s">
        <v>555</v>
      </c>
      <c r="D242" s="44" t="s">
        <v>120</v>
      </c>
      <c r="E242" s="47">
        <v>1</v>
      </c>
      <c r="F242" s="90">
        <v>215000</v>
      </c>
      <c r="G242" s="184">
        <f t="shared" si="13"/>
        <v>215000</v>
      </c>
      <c r="H242" s="201">
        <v>5</v>
      </c>
      <c r="I242" s="204"/>
    </row>
    <row r="243" spans="1:9" s="183" customFormat="1" ht="19.5" customHeight="1">
      <c r="A243" s="2">
        <v>6</v>
      </c>
      <c r="B243" s="47" t="s">
        <v>556</v>
      </c>
      <c r="C243" s="202" t="s">
        <v>557</v>
      </c>
      <c r="D243" s="44" t="s">
        <v>120</v>
      </c>
      <c r="E243" s="47">
        <v>6</v>
      </c>
      <c r="F243" s="90">
        <v>137000</v>
      </c>
      <c r="G243" s="184">
        <f t="shared" si="13"/>
        <v>822000</v>
      </c>
      <c r="H243" s="201">
        <v>5</v>
      </c>
      <c r="I243" s="204"/>
    </row>
    <row r="244" spans="1:9" s="183" customFormat="1" ht="19.5" customHeight="1">
      <c r="A244" s="2">
        <v>7</v>
      </c>
      <c r="B244" s="47" t="s">
        <v>558</v>
      </c>
      <c r="C244" s="202" t="s">
        <v>559</v>
      </c>
      <c r="D244" s="44" t="s">
        <v>1005</v>
      </c>
      <c r="E244" s="47">
        <v>1</v>
      </c>
      <c r="F244" s="90">
        <v>188000</v>
      </c>
      <c r="G244" s="184">
        <f t="shared" si="13"/>
        <v>188000</v>
      </c>
      <c r="H244" s="201">
        <v>5</v>
      </c>
      <c r="I244" s="204"/>
    </row>
    <row r="245" spans="1:9" s="183" customFormat="1" ht="19.5" customHeight="1">
      <c r="A245" s="2">
        <v>8</v>
      </c>
      <c r="B245" s="47" t="s">
        <v>560</v>
      </c>
      <c r="C245" s="202" t="s">
        <v>561</v>
      </c>
      <c r="D245" s="44" t="s">
        <v>1005</v>
      </c>
      <c r="E245" s="47">
        <v>1</v>
      </c>
      <c r="F245" s="90">
        <v>282000</v>
      </c>
      <c r="G245" s="184">
        <f t="shared" si="13"/>
        <v>282000</v>
      </c>
      <c r="H245" s="201">
        <v>5</v>
      </c>
      <c r="I245" s="204"/>
    </row>
    <row r="246" spans="1:9" s="183" customFormat="1" ht="19.5" customHeight="1">
      <c r="A246" s="2">
        <v>9</v>
      </c>
      <c r="B246" s="47" t="s">
        <v>562</v>
      </c>
      <c r="C246" s="202" t="s">
        <v>563</v>
      </c>
      <c r="D246" s="44" t="s">
        <v>1005</v>
      </c>
      <c r="E246" s="47">
        <v>1</v>
      </c>
      <c r="F246" s="90">
        <v>275000</v>
      </c>
      <c r="G246" s="184">
        <f t="shared" si="13"/>
        <v>275000</v>
      </c>
      <c r="H246" s="201">
        <v>5</v>
      </c>
      <c r="I246" s="204"/>
    </row>
    <row r="247" spans="1:9" s="183" customFormat="1" ht="19.5" customHeight="1">
      <c r="A247" s="2">
        <v>10</v>
      </c>
      <c r="B247" s="47" t="s">
        <v>564</v>
      </c>
      <c r="C247" s="202" t="s">
        <v>565</v>
      </c>
      <c r="D247" s="44" t="s">
        <v>1005</v>
      </c>
      <c r="E247" s="47">
        <v>1</v>
      </c>
      <c r="F247" s="90">
        <v>224000</v>
      </c>
      <c r="G247" s="184">
        <f t="shared" si="13"/>
        <v>224000</v>
      </c>
      <c r="H247" s="201">
        <v>5</v>
      </c>
      <c r="I247" s="204"/>
    </row>
    <row r="248" spans="1:9" s="183" customFormat="1" ht="19.5" customHeight="1">
      <c r="A248" s="2"/>
      <c r="B248" s="47"/>
      <c r="C248" s="199" t="s">
        <v>422</v>
      </c>
      <c r="D248" s="44"/>
      <c r="E248" s="47"/>
      <c r="F248" s="90">
        <v>0</v>
      </c>
      <c r="G248" s="248">
        <f>SUM(G249:G255)</f>
        <v>5179000</v>
      </c>
      <c r="H248" s="201"/>
      <c r="I248" s="204"/>
    </row>
    <row r="249" spans="1:9" s="183" customFormat="1" ht="19.5" customHeight="1">
      <c r="A249" s="2">
        <v>1</v>
      </c>
      <c r="B249" s="47" t="s">
        <v>461</v>
      </c>
      <c r="C249" s="202" t="s">
        <v>566</v>
      </c>
      <c r="D249" s="44" t="s">
        <v>120</v>
      </c>
      <c r="E249" s="47">
        <v>1</v>
      </c>
      <c r="F249" s="90">
        <v>168000</v>
      </c>
      <c r="G249" s="184">
        <f t="shared" ref="G249:G255" si="14">E249*F249</f>
        <v>168000</v>
      </c>
      <c r="H249" s="201"/>
      <c r="I249" s="204"/>
    </row>
    <row r="250" spans="1:9" s="183" customFormat="1" ht="19.5" customHeight="1">
      <c r="A250" s="2">
        <v>2</v>
      </c>
      <c r="B250" s="47" t="s">
        <v>567</v>
      </c>
      <c r="C250" s="202" t="s">
        <v>568</v>
      </c>
      <c r="D250" s="44" t="s">
        <v>120</v>
      </c>
      <c r="E250" s="47">
        <v>4</v>
      </c>
      <c r="F250" s="90">
        <v>228000</v>
      </c>
      <c r="G250" s="184">
        <f t="shared" si="14"/>
        <v>912000</v>
      </c>
      <c r="H250" s="201">
        <v>5</v>
      </c>
      <c r="I250" s="204"/>
    </row>
    <row r="251" spans="1:9" s="183" customFormat="1" ht="19.5" customHeight="1">
      <c r="A251" s="2">
        <v>3</v>
      </c>
      <c r="B251" s="47" t="s">
        <v>569</v>
      </c>
      <c r="C251" s="202" t="s">
        <v>570</v>
      </c>
      <c r="D251" s="44" t="s">
        <v>1005</v>
      </c>
      <c r="E251" s="47">
        <v>1</v>
      </c>
      <c r="F251" s="90">
        <v>235000</v>
      </c>
      <c r="G251" s="184">
        <f t="shared" si="14"/>
        <v>235000</v>
      </c>
      <c r="H251" s="201">
        <v>5</v>
      </c>
      <c r="I251" s="204"/>
    </row>
    <row r="252" spans="1:9" s="183" customFormat="1" ht="19.5" customHeight="1">
      <c r="A252" s="2">
        <v>4</v>
      </c>
      <c r="B252" s="47" t="s">
        <v>348</v>
      </c>
      <c r="C252" s="202" t="s">
        <v>349</v>
      </c>
      <c r="D252" s="44" t="s">
        <v>120</v>
      </c>
      <c r="E252" s="47">
        <v>1</v>
      </c>
      <c r="F252" s="90">
        <v>1821000</v>
      </c>
      <c r="G252" s="184">
        <f t="shared" si="14"/>
        <v>1821000</v>
      </c>
      <c r="H252" s="201">
        <v>5</v>
      </c>
      <c r="I252" s="204"/>
    </row>
    <row r="253" spans="1:9" s="183" customFormat="1" ht="19.5" customHeight="1">
      <c r="A253" s="2">
        <v>5</v>
      </c>
      <c r="B253" s="47" t="s">
        <v>350</v>
      </c>
      <c r="C253" s="202" t="s">
        <v>351</v>
      </c>
      <c r="D253" s="44" t="s">
        <v>120</v>
      </c>
      <c r="E253" s="47">
        <v>1</v>
      </c>
      <c r="F253" s="90">
        <v>603000</v>
      </c>
      <c r="G253" s="184">
        <f t="shared" si="14"/>
        <v>603000</v>
      </c>
      <c r="H253" s="201">
        <v>5</v>
      </c>
      <c r="I253" s="204"/>
    </row>
    <row r="254" spans="1:9" s="183" customFormat="1" ht="19.5" customHeight="1">
      <c r="A254" s="2">
        <v>6</v>
      </c>
      <c r="B254" s="47" t="s">
        <v>354</v>
      </c>
      <c r="C254" s="202" t="s">
        <v>355</v>
      </c>
      <c r="D254" s="44" t="s">
        <v>120</v>
      </c>
      <c r="E254" s="47">
        <v>1</v>
      </c>
      <c r="F254" s="90">
        <v>1118000</v>
      </c>
      <c r="G254" s="184">
        <f t="shared" si="14"/>
        <v>1118000</v>
      </c>
      <c r="H254" s="201">
        <v>5</v>
      </c>
      <c r="I254" s="204"/>
    </row>
    <row r="255" spans="1:9" s="183" customFormat="1" ht="19.5" customHeight="1">
      <c r="A255" s="2">
        <v>7</v>
      </c>
      <c r="B255" s="47" t="s">
        <v>356</v>
      </c>
      <c r="C255" s="202" t="s">
        <v>357</v>
      </c>
      <c r="D255" s="44" t="s">
        <v>120</v>
      </c>
      <c r="E255" s="47">
        <v>1</v>
      </c>
      <c r="F255" s="90">
        <v>322000</v>
      </c>
      <c r="G255" s="184">
        <f t="shared" si="14"/>
        <v>322000</v>
      </c>
      <c r="H255" s="201">
        <v>5</v>
      </c>
      <c r="I255" s="204"/>
    </row>
    <row r="256" spans="1:9" s="183" customFormat="1" ht="19.5" customHeight="1">
      <c r="A256" s="2"/>
      <c r="B256" s="47"/>
      <c r="C256" s="199" t="s">
        <v>200</v>
      </c>
      <c r="D256" s="44"/>
      <c r="E256" s="47"/>
      <c r="F256" s="90">
        <v>0</v>
      </c>
      <c r="G256" s="248">
        <f>SUM(G257:G279)</f>
        <v>28164000</v>
      </c>
      <c r="H256" s="201"/>
      <c r="I256" s="204"/>
    </row>
    <row r="257" spans="1:9" s="183" customFormat="1" ht="19.5" customHeight="1">
      <c r="A257" s="2">
        <v>1</v>
      </c>
      <c r="B257" s="47" t="s">
        <v>1026</v>
      </c>
      <c r="C257" s="202" t="s">
        <v>572</v>
      </c>
      <c r="D257" s="44" t="s">
        <v>120</v>
      </c>
      <c r="E257" s="47">
        <v>1</v>
      </c>
      <c r="F257" s="90">
        <v>56000</v>
      </c>
      <c r="G257" s="184">
        <f>E257*F257</f>
        <v>56000</v>
      </c>
      <c r="H257" s="201"/>
      <c r="I257" s="204"/>
    </row>
    <row r="258" spans="1:9" s="183" customFormat="1" ht="19.5" customHeight="1">
      <c r="A258" s="2"/>
      <c r="B258" s="47"/>
      <c r="C258" s="215" t="s">
        <v>573</v>
      </c>
      <c r="D258" s="44"/>
      <c r="E258" s="47"/>
      <c r="F258" s="90">
        <v>0</v>
      </c>
      <c r="G258" s="184"/>
      <c r="H258" s="201"/>
      <c r="I258" s="204"/>
    </row>
    <row r="259" spans="1:9" s="183" customFormat="1" ht="19.5" customHeight="1">
      <c r="A259" s="2">
        <v>2</v>
      </c>
      <c r="B259" s="47" t="s">
        <v>574</v>
      </c>
      <c r="C259" s="202" t="s">
        <v>575</v>
      </c>
      <c r="D259" s="44" t="s">
        <v>120</v>
      </c>
      <c r="E259" s="47">
        <v>1</v>
      </c>
      <c r="F259" s="90">
        <v>1350000</v>
      </c>
      <c r="G259" s="184">
        <f>E259*F259</f>
        <v>1350000</v>
      </c>
      <c r="H259" s="201">
        <v>5</v>
      </c>
      <c r="I259" s="204"/>
    </row>
    <row r="260" spans="1:9" s="183" customFormat="1" ht="19.5" customHeight="1">
      <c r="A260" s="2">
        <v>3</v>
      </c>
      <c r="B260" s="47" t="s">
        <v>576</v>
      </c>
      <c r="C260" s="202" t="s">
        <v>781</v>
      </c>
      <c r="D260" s="44" t="s">
        <v>601</v>
      </c>
      <c r="E260" s="47">
        <v>1</v>
      </c>
      <c r="F260" s="90">
        <v>9303000</v>
      </c>
      <c r="G260" s="184">
        <f>E260*F260</f>
        <v>9303000</v>
      </c>
      <c r="H260" s="201">
        <v>10</v>
      </c>
      <c r="I260" s="204"/>
    </row>
    <row r="261" spans="1:9" s="183" customFormat="1" ht="19.5" customHeight="1">
      <c r="A261" s="2">
        <v>4</v>
      </c>
      <c r="B261" s="47" t="s">
        <v>577</v>
      </c>
      <c r="C261" s="202" t="s">
        <v>578</v>
      </c>
      <c r="D261" s="44" t="s">
        <v>120</v>
      </c>
      <c r="E261" s="47">
        <v>4</v>
      </c>
      <c r="F261" s="90">
        <v>241000</v>
      </c>
      <c r="G261" s="184">
        <f>E261*F261</f>
        <v>964000</v>
      </c>
      <c r="H261" s="201">
        <v>5</v>
      </c>
      <c r="I261" s="204"/>
    </row>
    <row r="262" spans="1:9" s="183" customFormat="1" ht="19.5" customHeight="1">
      <c r="A262" s="2">
        <v>5</v>
      </c>
      <c r="B262" s="47" t="s">
        <v>579</v>
      </c>
      <c r="C262" s="202" t="s">
        <v>580</v>
      </c>
      <c r="D262" s="44" t="s">
        <v>120</v>
      </c>
      <c r="E262" s="47">
        <v>1</v>
      </c>
      <c r="F262" s="90">
        <v>643000</v>
      </c>
      <c r="G262" s="184">
        <f>E262*F262</f>
        <v>643000</v>
      </c>
      <c r="H262" s="201">
        <v>10</v>
      </c>
      <c r="I262" s="204"/>
    </row>
    <row r="263" spans="1:9" s="183" customFormat="1" ht="19.5" customHeight="1">
      <c r="A263" s="2"/>
      <c r="B263" s="47"/>
      <c r="C263" s="215" t="s">
        <v>581</v>
      </c>
      <c r="D263" s="44"/>
      <c r="E263" s="47"/>
      <c r="F263" s="90">
        <v>0</v>
      </c>
      <c r="G263" s="184"/>
      <c r="H263" s="201"/>
      <c r="I263" s="204"/>
    </row>
    <row r="264" spans="1:9" s="183" customFormat="1" ht="19.5" customHeight="1">
      <c r="A264" s="2">
        <v>6</v>
      </c>
      <c r="B264" s="47" t="s">
        <v>582</v>
      </c>
      <c r="C264" s="202" t="s">
        <v>583</v>
      </c>
      <c r="D264" s="44" t="s">
        <v>120</v>
      </c>
      <c r="E264" s="47">
        <v>1</v>
      </c>
      <c r="F264" s="90">
        <v>248000</v>
      </c>
      <c r="G264" s="184">
        <f t="shared" ref="G264:G275" si="15">E264*F264</f>
        <v>248000</v>
      </c>
      <c r="H264" s="201">
        <v>5</v>
      </c>
      <c r="I264" s="204"/>
    </row>
    <row r="265" spans="1:9" s="183" customFormat="1" ht="19.5" customHeight="1">
      <c r="A265" s="2">
        <v>7</v>
      </c>
      <c r="B265" s="47" t="s">
        <v>584</v>
      </c>
      <c r="C265" s="202" t="s">
        <v>585</v>
      </c>
      <c r="D265" s="44" t="s">
        <v>120</v>
      </c>
      <c r="E265" s="47">
        <v>1</v>
      </c>
      <c r="F265" s="90">
        <v>476000</v>
      </c>
      <c r="G265" s="184">
        <f t="shared" si="15"/>
        <v>476000</v>
      </c>
      <c r="H265" s="201">
        <v>5</v>
      </c>
      <c r="I265" s="204"/>
    </row>
    <row r="266" spans="1:9" s="183" customFormat="1" ht="19.5" customHeight="1">
      <c r="A266" s="2">
        <v>8</v>
      </c>
      <c r="B266" s="47" t="s">
        <v>586</v>
      </c>
      <c r="C266" s="202" t="s">
        <v>587</v>
      </c>
      <c r="D266" s="44" t="s">
        <v>120</v>
      </c>
      <c r="E266" s="47">
        <v>1</v>
      </c>
      <c r="F266" s="90">
        <v>476000</v>
      </c>
      <c r="G266" s="184">
        <f t="shared" si="15"/>
        <v>476000</v>
      </c>
      <c r="H266" s="201">
        <v>5</v>
      </c>
      <c r="I266" s="204"/>
    </row>
    <row r="267" spans="1:9" s="183" customFormat="1" ht="19.5" customHeight="1">
      <c r="A267" s="2">
        <v>9</v>
      </c>
      <c r="B267" s="47" t="s">
        <v>588</v>
      </c>
      <c r="C267" s="202" t="s">
        <v>589</v>
      </c>
      <c r="D267" s="44" t="s">
        <v>120</v>
      </c>
      <c r="E267" s="47">
        <v>1</v>
      </c>
      <c r="F267" s="90">
        <v>522000</v>
      </c>
      <c r="G267" s="184">
        <f t="shared" si="15"/>
        <v>522000</v>
      </c>
      <c r="H267" s="201">
        <v>5</v>
      </c>
      <c r="I267" s="204"/>
    </row>
    <row r="268" spans="1:9" s="183" customFormat="1" ht="19.5" customHeight="1">
      <c r="A268" s="2">
        <v>10</v>
      </c>
      <c r="B268" s="47" t="s">
        <v>590</v>
      </c>
      <c r="C268" s="202" t="s">
        <v>591</v>
      </c>
      <c r="D268" s="44" t="s">
        <v>120</v>
      </c>
      <c r="E268" s="47">
        <v>1</v>
      </c>
      <c r="F268" s="90">
        <v>476000</v>
      </c>
      <c r="G268" s="184">
        <f t="shared" si="15"/>
        <v>476000</v>
      </c>
      <c r="H268" s="201">
        <v>5</v>
      </c>
      <c r="I268" s="204"/>
    </row>
    <row r="269" spans="1:9" s="183" customFormat="1" ht="19.5" customHeight="1">
      <c r="A269" s="2">
        <v>11</v>
      </c>
      <c r="B269" s="47" t="s">
        <v>592</v>
      </c>
      <c r="C269" s="202" t="s">
        <v>593</v>
      </c>
      <c r="D269" s="44" t="s">
        <v>120</v>
      </c>
      <c r="E269" s="47">
        <v>1</v>
      </c>
      <c r="F269" s="90">
        <v>3242000</v>
      </c>
      <c r="G269" s="184">
        <f t="shared" si="15"/>
        <v>3242000</v>
      </c>
      <c r="H269" s="201">
        <v>5</v>
      </c>
      <c r="I269" s="204"/>
    </row>
    <row r="270" spans="1:9" s="183" customFormat="1" ht="19.5" customHeight="1">
      <c r="A270" s="2">
        <v>12</v>
      </c>
      <c r="B270" s="47" t="s">
        <v>594</v>
      </c>
      <c r="C270" s="202" t="s">
        <v>595</v>
      </c>
      <c r="D270" s="44" t="s">
        <v>120</v>
      </c>
      <c r="E270" s="47">
        <v>1</v>
      </c>
      <c r="F270" s="90">
        <v>1560000</v>
      </c>
      <c r="G270" s="184">
        <f t="shared" si="15"/>
        <v>1560000</v>
      </c>
      <c r="H270" s="201">
        <v>5</v>
      </c>
      <c r="I270" s="204"/>
    </row>
    <row r="271" spans="1:9" s="183" customFormat="1" ht="19.5" customHeight="1">
      <c r="A271" s="2">
        <v>13</v>
      </c>
      <c r="B271" s="47" t="s">
        <v>596</v>
      </c>
      <c r="C271" s="202" t="s">
        <v>597</v>
      </c>
      <c r="D271" s="44" t="s">
        <v>120</v>
      </c>
      <c r="E271" s="47">
        <v>1</v>
      </c>
      <c r="F271" s="184">
        <v>810000</v>
      </c>
      <c r="G271" s="184">
        <f t="shared" si="15"/>
        <v>810000</v>
      </c>
      <c r="H271" s="201">
        <v>5</v>
      </c>
      <c r="I271" s="204"/>
    </row>
    <row r="272" spans="1:9" s="183" customFormat="1" ht="19.5" customHeight="1">
      <c r="A272" s="2">
        <v>14</v>
      </c>
      <c r="B272" s="47" t="s">
        <v>96</v>
      </c>
      <c r="C272" s="214" t="s">
        <v>1310</v>
      </c>
      <c r="D272" s="44" t="s">
        <v>601</v>
      </c>
      <c r="E272" s="47">
        <v>4</v>
      </c>
      <c r="F272" s="90">
        <v>424000</v>
      </c>
      <c r="G272" s="184">
        <f t="shared" si="15"/>
        <v>1696000</v>
      </c>
      <c r="H272" s="201">
        <v>5</v>
      </c>
      <c r="I272" s="204"/>
    </row>
    <row r="273" spans="1:9" s="183" customFormat="1" ht="19.5" customHeight="1">
      <c r="A273" s="2">
        <v>15</v>
      </c>
      <c r="B273" s="47" t="s">
        <v>1112</v>
      </c>
      <c r="C273" s="202" t="s">
        <v>1332</v>
      </c>
      <c r="D273" s="44" t="s">
        <v>601</v>
      </c>
      <c r="E273" s="47">
        <v>4</v>
      </c>
      <c r="F273" s="90">
        <v>195000</v>
      </c>
      <c r="G273" s="184">
        <f t="shared" si="15"/>
        <v>780000</v>
      </c>
      <c r="H273" s="201">
        <v>5</v>
      </c>
      <c r="I273" s="204"/>
    </row>
    <row r="274" spans="1:9" s="183" customFormat="1" ht="19.5" customHeight="1">
      <c r="A274" s="2">
        <v>16</v>
      </c>
      <c r="B274" s="47" t="s">
        <v>1113</v>
      </c>
      <c r="C274" s="202" t="s">
        <v>1333</v>
      </c>
      <c r="D274" s="44" t="s">
        <v>601</v>
      </c>
      <c r="E274" s="47">
        <v>4</v>
      </c>
      <c r="F274" s="90">
        <v>195000</v>
      </c>
      <c r="G274" s="184">
        <f t="shared" si="15"/>
        <v>780000</v>
      </c>
      <c r="H274" s="201">
        <v>5</v>
      </c>
      <c r="I274" s="204"/>
    </row>
    <row r="275" spans="1:9" s="183" customFormat="1" ht="19.5" customHeight="1">
      <c r="A275" s="2">
        <v>17</v>
      </c>
      <c r="B275" s="47" t="s">
        <v>937</v>
      </c>
      <c r="C275" s="202" t="s">
        <v>938</v>
      </c>
      <c r="D275" s="44" t="s">
        <v>601</v>
      </c>
      <c r="E275" s="47">
        <v>4</v>
      </c>
      <c r="F275" s="90">
        <v>322000</v>
      </c>
      <c r="G275" s="184">
        <f t="shared" si="15"/>
        <v>1288000</v>
      </c>
      <c r="H275" s="201">
        <v>5</v>
      </c>
      <c r="I275" s="204"/>
    </row>
    <row r="276" spans="1:9" s="183" customFormat="1" ht="19.5" customHeight="1">
      <c r="A276" s="2"/>
      <c r="B276" s="47"/>
      <c r="C276" s="215" t="s">
        <v>939</v>
      </c>
      <c r="D276" s="44"/>
      <c r="E276" s="47"/>
      <c r="F276" s="90">
        <v>0</v>
      </c>
      <c r="G276" s="184"/>
      <c r="H276" s="201"/>
      <c r="I276" s="204"/>
    </row>
    <row r="277" spans="1:9" s="183" customFormat="1" ht="19.5" customHeight="1">
      <c r="A277" s="2">
        <v>18</v>
      </c>
      <c r="B277" s="47" t="s">
        <v>940</v>
      </c>
      <c r="C277" s="202" t="s">
        <v>941</v>
      </c>
      <c r="D277" s="44" t="s">
        <v>120</v>
      </c>
      <c r="E277" s="47">
        <v>1</v>
      </c>
      <c r="F277" s="90">
        <v>3306000</v>
      </c>
      <c r="G277" s="184">
        <f>E277*F277</f>
        <v>3306000</v>
      </c>
      <c r="H277" s="201">
        <v>5</v>
      </c>
      <c r="I277" s="204"/>
    </row>
    <row r="278" spans="1:9" s="183" customFormat="1" ht="19.5" customHeight="1">
      <c r="A278" s="2"/>
      <c r="B278" s="47"/>
      <c r="C278" s="215" t="s">
        <v>942</v>
      </c>
      <c r="D278" s="44"/>
      <c r="E278" s="47"/>
      <c r="F278" s="90">
        <v>0</v>
      </c>
      <c r="G278" s="184"/>
      <c r="H278" s="201"/>
      <c r="I278" s="204"/>
    </row>
    <row r="279" spans="1:9" s="183" customFormat="1" ht="19.5" customHeight="1">
      <c r="A279" s="2">
        <v>19</v>
      </c>
      <c r="B279" s="47" t="s">
        <v>943</v>
      </c>
      <c r="C279" s="202" t="s">
        <v>467</v>
      </c>
      <c r="D279" s="44" t="s">
        <v>120</v>
      </c>
      <c r="E279" s="47">
        <v>1</v>
      </c>
      <c r="F279" s="90">
        <v>188000</v>
      </c>
      <c r="G279" s="184">
        <f>E279*F279</f>
        <v>188000</v>
      </c>
      <c r="H279" s="201">
        <v>5</v>
      </c>
      <c r="I279" s="204"/>
    </row>
    <row r="280" spans="1:9" s="183" customFormat="1" ht="19.5" customHeight="1">
      <c r="A280" s="2"/>
      <c r="B280" s="47"/>
      <c r="C280" s="199" t="s">
        <v>872</v>
      </c>
      <c r="D280" s="44"/>
      <c r="E280" s="47"/>
      <c r="F280" s="90">
        <v>0</v>
      </c>
      <c r="G280" s="248">
        <f>SUM(G281)</f>
        <v>112000</v>
      </c>
      <c r="H280" s="201"/>
      <c r="I280" s="204"/>
    </row>
    <row r="281" spans="1:9" s="183" customFormat="1" ht="19.5" customHeight="1">
      <c r="A281" s="2">
        <v>1</v>
      </c>
      <c r="B281" s="47" t="s">
        <v>702</v>
      </c>
      <c r="C281" s="202" t="s">
        <v>468</v>
      </c>
      <c r="D281" s="44" t="s">
        <v>120</v>
      </c>
      <c r="E281" s="47">
        <v>1</v>
      </c>
      <c r="F281" s="90">
        <v>112000</v>
      </c>
      <c r="G281" s="184">
        <f>E281*F281</f>
        <v>112000</v>
      </c>
      <c r="H281" s="201"/>
      <c r="I281" s="204"/>
    </row>
    <row r="282" spans="1:9" s="183" customFormat="1" ht="19.5" customHeight="1">
      <c r="A282" s="2"/>
      <c r="B282" s="47"/>
      <c r="C282" s="199" t="s">
        <v>802</v>
      </c>
      <c r="D282" s="44"/>
      <c r="E282" s="47"/>
      <c r="F282" s="90">
        <v>0</v>
      </c>
      <c r="G282" s="248">
        <f>SUM(G283:G284)</f>
        <v>573000</v>
      </c>
      <c r="H282" s="201"/>
      <c r="I282" s="204"/>
    </row>
    <row r="283" spans="1:9" s="183" customFormat="1" ht="19.5" customHeight="1">
      <c r="A283" s="2">
        <v>1</v>
      </c>
      <c r="B283" s="47" t="s">
        <v>703</v>
      </c>
      <c r="C283" s="202" t="s">
        <v>469</v>
      </c>
      <c r="D283" s="44" t="s">
        <v>120</v>
      </c>
      <c r="E283" s="47">
        <v>1</v>
      </c>
      <c r="F283" s="90">
        <v>140000</v>
      </c>
      <c r="G283" s="184">
        <f>E283*F283</f>
        <v>140000</v>
      </c>
      <c r="H283" s="201"/>
      <c r="I283" s="204"/>
    </row>
    <row r="284" spans="1:9" s="183" customFormat="1" ht="19.5" customHeight="1">
      <c r="A284" s="2">
        <v>2</v>
      </c>
      <c r="B284" s="47"/>
      <c r="C284" s="202" t="s">
        <v>945</v>
      </c>
      <c r="D284" s="44" t="s">
        <v>120</v>
      </c>
      <c r="E284" s="47">
        <v>1</v>
      </c>
      <c r="F284" s="90">
        <v>433000</v>
      </c>
      <c r="G284" s="184">
        <f>E284*F284</f>
        <v>433000</v>
      </c>
      <c r="H284" s="201"/>
      <c r="I284" s="204"/>
    </row>
    <row r="285" spans="1:9" s="183" customFormat="1" ht="19.5" customHeight="1">
      <c r="A285" s="2"/>
      <c r="B285" s="47"/>
      <c r="C285" s="199" t="s">
        <v>806</v>
      </c>
      <c r="D285" s="44"/>
      <c r="E285" s="47"/>
      <c r="F285" s="90">
        <v>0</v>
      </c>
      <c r="G285" s="248">
        <f>SUM(G286:G288)</f>
        <v>671000</v>
      </c>
      <c r="H285" s="201"/>
      <c r="I285" s="204"/>
    </row>
    <row r="286" spans="1:9" s="183" customFormat="1" ht="19.5" customHeight="1">
      <c r="A286" s="2">
        <v>1</v>
      </c>
      <c r="B286" s="47" t="s">
        <v>946</v>
      </c>
      <c r="C286" s="202" t="s">
        <v>947</v>
      </c>
      <c r="D286" s="44" t="s">
        <v>120</v>
      </c>
      <c r="E286" s="47">
        <v>1</v>
      </c>
      <c r="F286" s="90">
        <v>210000</v>
      </c>
      <c r="G286" s="184">
        <f>E286*F286</f>
        <v>210000</v>
      </c>
      <c r="H286" s="201"/>
      <c r="I286" s="204"/>
    </row>
    <row r="287" spans="1:9" s="183" customFormat="1" ht="19.5" customHeight="1">
      <c r="A287" s="2">
        <v>2</v>
      </c>
      <c r="B287" s="47"/>
      <c r="C287" s="202" t="s">
        <v>948</v>
      </c>
      <c r="D287" s="44" t="s">
        <v>120</v>
      </c>
      <c r="E287" s="47">
        <v>1</v>
      </c>
      <c r="F287" s="90">
        <v>432000</v>
      </c>
      <c r="G287" s="184">
        <f>E287*F287</f>
        <v>432000</v>
      </c>
      <c r="H287" s="201"/>
      <c r="I287" s="204"/>
    </row>
    <row r="288" spans="1:9" s="183" customFormat="1" ht="19.5" customHeight="1">
      <c r="A288" s="2">
        <v>3</v>
      </c>
      <c r="B288" s="47" t="s">
        <v>1054</v>
      </c>
      <c r="C288" s="202" t="s">
        <v>949</v>
      </c>
      <c r="D288" s="44" t="s">
        <v>950</v>
      </c>
      <c r="E288" s="47">
        <v>1</v>
      </c>
      <c r="F288" s="90">
        <v>29000</v>
      </c>
      <c r="G288" s="184">
        <f>E288*F288</f>
        <v>29000</v>
      </c>
      <c r="H288" s="201"/>
      <c r="I288" s="204"/>
    </row>
    <row r="289" spans="1:9" s="183" customFormat="1" ht="19.5" customHeight="1">
      <c r="A289" s="2"/>
      <c r="B289" s="47"/>
      <c r="C289" s="199" t="s">
        <v>500</v>
      </c>
      <c r="D289" s="44"/>
      <c r="E289" s="47"/>
      <c r="F289" s="90">
        <v>0</v>
      </c>
      <c r="G289" s="248">
        <f>SUM(G290:G290)</f>
        <v>70000</v>
      </c>
      <c r="H289" s="201"/>
      <c r="I289" s="204"/>
    </row>
    <row r="290" spans="1:9" s="183" customFormat="1" ht="19.5" customHeight="1">
      <c r="A290" s="2">
        <v>1</v>
      </c>
      <c r="B290" s="212" t="s">
        <v>1072</v>
      </c>
      <c r="C290" s="202" t="s">
        <v>951</v>
      </c>
      <c r="D290" s="44"/>
      <c r="E290" s="47">
        <v>1</v>
      </c>
      <c r="F290" s="90">
        <v>70000</v>
      </c>
      <c r="G290" s="184">
        <f>E290*F290</f>
        <v>70000</v>
      </c>
      <c r="H290" s="201"/>
      <c r="I290" s="204"/>
    </row>
    <row r="291" spans="1:9" s="183" customFormat="1" ht="19.5" customHeight="1">
      <c r="A291" s="2"/>
      <c r="B291" s="47"/>
      <c r="C291" s="199" t="s">
        <v>41</v>
      </c>
      <c r="D291" s="44"/>
      <c r="E291" s="47"/>
      <c r="F291" s="90">
        <v>0</v>
      </c>
      <c r="G291" s="248">
        <f>SUM(G292)</f>
        <v>120000</v>
      </c>
      <c r="H291" s="201"/>
      <c r="I291" s="204"/>
    </row>
    <row r="292" spans="1:9" s="183" customFormat="1" ht="19.5" customHeight="1">
      <c r="A292" s="2">
        <v>1</v>
      </c>
      <c r="B292" s="212" t="s">
        <v>1071</v>
      </c>
      <c r="C292" s="202" t="s">
        <v>936</v>
      </c>
      <c r="D292" s="44" t="s">
        <v>120</v>
      </c>
      <c r="E292" s="47">
        <v>1</v>
      </c>
      <c r="F292" s="90">
        <v>120000</v>
      </c>
      <c r="G292" s="184">
        <f>E292*F292</f>
        <v>120000</v>
      </c>
      <c r="H292" s="201"/>
      <c r="I292" s="204"/>
    </row>
    <row r="293" spans="1:9" s="183" customFormat="1" ht="19.5" customHeight="1">
      <c r="A293" s="2"/>
      <c r="B293" s="47"/>
      <c r="C293" s="199" t="s">
        <v>828</v>
      </c>
      <c r="D293" s="44"/>
      <c r="E293" s="47"/>
      <c r="F293" s="90">
        <v>0</v>
      </c>
      <c r="G293" s="248">
        <f>SUM(G294:G294)</f>
        <v>364000</v>
      </c>
      <c r="H293" s="201"/>
      <c r="I293" s="204"/>
    </row>
    <row r="294" spans="1:9" s="183" customFormat="1" ht="19.5" customHeight="1">
      <c r="A294" s="2">
        <v>1</v>
      </c>
      <c r="B294" s="47" t="s">
        <v>126</v>
      </c>
      <c r="C294" s="202" t="s">
        <v>952</v>
      </c>
      <c r="D294" s="44" t="s">
        <v>120</v>
      </c>
      <c r="E294" s="47">
        <v>1</v>
      </c>
      <c r="F294" s="90">
        <v>364000</v>
      </c>
      <c r="G294" s="184">
        <f>E294*F294</f>
        <v>364000</v>
      </c>
      <c r="H294" s="201"/>
      <c r="I294" s="204"/>
    </row>
    <row r="295" spans="1:9" s="183" customFormat="1" ht="19.5" customHeight="1">
      <c r="A295" s="2"/>
      <c r="B295" s="47"/>
      <c r="C295" s="199" t="s">
        <v>45</v>
      </c>
      <c r="D295" s="44"/>
      <c r="E295" s="47"/>
      <c r="F295" s="90">
        <v>0</v>
      </c>
      <c r="G295" s="248">
        <f>SUM(G296:G303)</f>
        <v>9624000</v>
      </c>
      <c r="H295" s="201"/>
      <c r="I295" s="204"/>
    </row>
    <row r="296" spans="1:9" s="183" customFormat="1" ht="19.5" customHeight="1">
      <c r="A296" s="2">
        <v>1</v>
      </c>
      <c r="B296" s="212" t="s">
        <v>456</v>
      </c>
      <c r="C296" s="202" t="s">
        <v>361</v>
      </c>
      <c r="D296" s="44"/>
      <c r="E296" s="47">
        <v>1</v>
      </c>
      <c r="F296" s="90">
        <v>28000</v>
      </c>
      <c r="G296" s="184">
        <v>28000</v>
      </c>
      <c r="H296" s="201"/>
      <c r="I296" s="204"/>
    </row>
    <row r="297" spans="1:9" s="183" customFormat="1" ht="19.5" customHeight="1">
      <c r="A297" s="2">
        <v>2</v>
      </c>
      <c r="B297" s="47" t="s">
        <v>843</v>
      </c>
      <c r="C297" s="202" t="s">
        <v>516</v>
      </c>
      <c r="D297" s="44" t="s">
        <v>601</v>
      </c>
      <c r="E297" s="47">
        <v>1</v>
      </c>
      <c r="F297" s="90">
        <v>212000</v>
      </c>
      <c r="G297" s="184">
        <f t="shared" ref="G297:G303" si="16">E297*F297</f>
        <v>212000</v>
      </c>
      <c r="H297" s="201">
        <v>10</v>
      </c>
      <c r="I297" s="204"/>
    </row>
    <row r="298" spans="1:9" s="183" customFormat="1" ht="19.5" customHeight="1">
      <c r="A298" s="2">
        <v>3</v>
      </c>
      <c r="B298" s="47" t="s">
        <v>186</v>
      </c>
      <c r="C298" s="202" t="s">
        <v>187</v>
      </c>
      <c r="D298" s="44" t="s">
        <v>50</v>
      </c>
      <c r="E298" s="47">
        <v>10</v>
      </c>
      <c r="F298" s="90">
        <v>106000</v>
      </c>
      <c r="G298" s="184">
        <f t="shared" si="16"/>
        <v>1060000</v>
      </c>
      <c r="H298" s="201">
        <v>10</v>
      </c>
      <c r="I298" s="204"/>
    </row>
    <row r="299" spans="1:9" s="183" customFormat="1" ht="19.5" customHeight="1">
      <c r="A299" s="2">
        <v>4</v>
      </c>
      <c r="B299" s="47" t="s">
        <v>505</v>
      </c>
      <c r="C299" s="202" t="s">
        <v>953</v>
      </c>
      <c r="D299" s="44" t="s">
        <v>50</v>
      </c>
      <c r="E299" s="47">
        <v>10</v>
      </c>
      <c r="F299" s="90">
        <v>150000</v>
      </c>
      <c r="G299" s="184">
        <f t="shared" si="16"/>
        <v>1500000</v>
      </c>
      <c r="H299" s="201">
        <v>10</v>
      </c>
      <c r="I299" s="204"/>
    </row>
    <row r="300" spans="1:9" s="183" customFormat="1" ht="19.5" customHeight="1">
      <c r="A300" s="2">
        <v>5</v>
      </c>
      <c r="B300" s="47" t="s">
        <v>368</v>
      </c>
      <c r="C300" s="202" t="s">
        <v>369</v>
      </c>
      <c r="D300" s="44" t="s">
        <v>50</v>
      </c>
      <c r="E300" s="47">
        <v>20</v>
      </c>
      <c r="F300" s="90">
        <v>13000</v>
      </c>
      <c r="G300" s="184">
        <f t="shared" si="16"/>
        <v>260000</v>
      </c>
      <c r="H300" s="201">
        <v>10</v>
      </c>
      <c r="I300" s="204"/>
    </row>
    <row r="301" spans="1:9" s="183" customFormat="1" ht="19.5" customHeight="1">
      <c r="A301" s="2">
        <v>6</v>
      </c>
      <c r="B301" s="47" t="s">
        <v>954</v>
      </c>
      <c r="C301" s="202" t="s">
        <v>955</v>
      </c>
      <c r="D301" s="44" t="s">
        <v>120</v>
      </c>
      <c r="E301" s="47">
        <v>1</v>
      </c>
      <c r="F301" s="90">
        <v>3769000</v>
      </c>
      <c r="G301" s="184">
        <f t="shared" si="16"/>
        <v>3769000</v>
      </c>
      <c r="H301" s="201">
        <v>10</v>
      </c>
      <c r="I301" s="204"/>
    </row>
    <row r="302" spans="1:9" s="183" customFormat="1" ht="19.5" customHeight="1">
      <c r="A302" s="2">
        <v>7</v>
      </c>
      <c r="B302" s="47" t="s">
        <v>776</v>
      </c>
      <c r="C302" s="202" t="s">
        <v>777</v>
      </c>
      <c r="D302" s="44" t="s">
        <v>601</v>
      </c>
      <c r="E302" s="47">
        <v>1</v>
      </c>
      <c r="F302" s="90">
        <v>2454000</v>
      </c>
      <c r="G302" s="184">
        <f t="shared" si="16"/>
        <v>2454000</v>
      </c>
      <c r="H302" s="201">
        <v>10</v>
      </c>
      <c r="I302" s="204"/>
    </row>
    <row r="303" spans="1:9" s="183" customFormat="1" ht="19.5" customHeight="1">
      <c r="A303" s="216">
        <v>8</v>
      </c>
      <c r="B303" s="217" t="s">
        <v>514</v>
      </c>
      <c r="C303" s="218" t="s">
        <v>515</v>
      </c>
      <c r="D303" s="219" t="s">
        <v>601</v>
      </c>
      <c r="E303" s="217">
        <v>1</v>
      </c>
      <c r="F303" s="220">
        <v>341000</v>
      </c>
      <c r="G303" s="221">
        <f t="shared" si="16"/>
        <v>341000</v>
      </c>
      <c r="H303" s="222">
        <v>10</v>
      </c>
      <c r="I303" s="204"/>
    </row>
    <row r="304" spans="1:9" s="11" customFormat="1" ht="16.5" customHeight="1">
      <c r="A304" s="12"/>
      <c r="B304" s="12"/>
      <c r="D304" s="12"/>
      <c r="E304" s="12"/>
      <c r="F304" s="92"/>
      <c r="G304" s="9"/>
      <c r="H304" s="1"/>
      <c r="I304" s="267"/>
    </row>
    <row r="305" spans="1:9" s="11" customFormat="1" ht="21" customHeight="1">
      <c r="A305" s="163" t="s">
        <v>1288</v>
      </c>
      <c r="D305" s="276" t="s">
        <v>1349</v>
      </c>
      <c r="E305" s="276"/>
      <c r="F305" s="276"/>
      <c r="G305" s="276"/>
      <c r="H305" s="276"/>
      <c r="I305" s="267"/>
    </row>
    <row r="306" spans="1:9" s="11" customFormat="1" ht="21" customHeight="1">
      <c r="A306" s="163" t="s">
        <v>1348</v>
      </c>
      <c r="D306" s="277" t="s">
        <v>1289</v>
      </c>
      <c r="E306" s="277"/>
      <c r="F306" s="277"/>
      <c r="G306" s="277"/>
      <c r="H306" s="277"/>
      <c r="I306" s="267"/>
    </row>
    <row r="307" spans="1:9" s="11" customFormat="1" ht="21" customHeight="1">
      <c r="A307" s="163"/>
      <c r="D307" s="235"/>
      <c r="E307" s="235"/>
      <c r="F307" s="242"/>
      <c r="G307" s="242"/>
      <c r="H307" s="242"/>
      <c r="I307" s="267"/>
    </row>
    <row r="308" spans="1:9" s="11" customFormat="1" ht="21" customHeight="1">
      <c r="D308" s="164"/>
      <c r="E308" s="164"/>
      <c r="F308" s="165"/>
      <c r="G308" s="165"/>
      <c r="I308" s="267"/>
    </row>
    <row r="309" spans="1:9" s="11" customFormat="1" ht="15.75">
      <c r="D309" s="164"/>
      <c r="E309" s="164"/>
      <c r="F309" s="165"/>
      <c r="G309" s="165"/>
      <c r="I309" s="267"/>
    </row>
    <row r="310" spans="1:9" s="11" customFormat="1" ht="15.75">
      <c r="D310" s="278" t="s">
        <v>1290</v>
      </c>
      <c r="E310" s="278"/>
      <c r="F310" s="278"/>
      <c r="G310" s="278"/>
      <c r="H310" s="278"/>
      <c r="I310" s="267"/>
    </row>
    <row r="311" spans="1:9" s="1" customFormat="1" ht="15.75">
      <c r="A311" s="20"/>
      <c r="D311" s="20"/>
      <c r="E311" s="20"/>
      <c r="F311" s="25"/>
      <c r="G311" s="238">
        <f>E311*F311</f>
        <v>0</v>
      </c>
      <c r="H311" s="236"/>
      <c r="I311" s="28"/>
    </row>
    <row r="312" spans="1:9" ht="15.75">
      <c r="F312" s="92"/>
      <c r="G312" s="237"/>
      <c r="H312" s="236"/>
    </row>
    <row r="313" spans="1:9" ht="15.75">
      <c r="F313" s="92"/>
      <c r="G313" s="9"/>
      <c r="H313" s="1"/>
    </row>
    <row r="314" spans="1:9" ht="15.75">
      <c r="F314" s="92"/>
      <c r="G314" s="9"/>
      <c r="H314" s="1"/>
    </row>
    <row r="315" spans="1:9" ht="15.75">
      <c r="F315" s="92"/>
      <c r="G315" s="9"/>
      <c r="H315" s="1"/>
    </row>
    <row r="316" spans="1:9" ht="15.75">
      <c r="F316" s="92"/>
      <c r="G316" s="9"/>
      <c r="H316" s="1"/>
    </row>
    <row r="317" spans="1:9" ht="15.75">
      <c r="F317" s="92"/>
      <c r="G317" s="9"/>
      <c r="H317" s="1"/>
    </row>
    <row r="318" spans="1:9" ht="15.75">
      <c r="F318" s="92"/>
      <c r="G318" s="9"/>
      <c r="H318" s="1"/>
    </row>
    <row r="319" spans="1:9" ht="15.75">
      <c r="F319" s="92"/>
      <c r="G319" s="9"/>
      <c r="H319" s="1"/>
    </row>
    <row r="320" spans="1:9" ht="15.75">
      <c r="F320" s="92"/>
      <c r="G320" s="9"/>
      <c r="H320" s="1"/>
    </row>
    <row r="321" spans="6:8" ht="15.75">
      <c r="F321" s="92"/>
      <c r="G321" s="9"/>
      <c r="H321" s="1"/>
    </row>
    <row r="322" spans="6:8" ht="15.75">
      <c r="F322" s="92"/>
      <c r="G322" s="9"/>
      <c r="H322" s="1"/>
    </row>
    <row r="323" spans="6:8" ht="15.75">
      <c r="F323" s="92"/>
      <c r="G323" s="9"/>
      <c r="H323" s="1"/>
    </row>
    <row r="324" spans="6:8" ht="15.75">
      <c r="F324" s="92"/>
      <c r="G324" s="9"/>
      <c r="H324" s="1"/>
    </row>
    <row r="325" spans="6:8" ht="15.75">
      <c r="F325" s="92"/>
      <c r="G325" s="9"/>
      <c r="H325" s="1"/>
    </row>
    <row r="326" spans="6:8" ht="15.75">
      <c r="F326" s="92"/>
      <c r="G326" s="9"/>
      <c r="H326" s="1"/>
    </row>
    <row r="327" spans="6:8" ht="15.75">
      <c r="F327" s="92"/>
      <c r="G327" s="9"/>
      <c r="H327" s="1"/>
    </row>
    <row r="328" spans="6:8" ht="15.75">
      <c r="F328" s="92"/>
      <c r="G328" s="9"/>
      <c r="H328" s="1"/>
    </row>
    <row r="329" spans="6:8" ht="15.75">
      <c r="F329" s="92"/>
      <c r="G329" s="9"/>
      <c r="H329" s="1"/>
    </row>
    <row r="330" spans="6:8" ht="15.75">
      <c r="F330" s="92"/>
      <c r="G330" s="9"/>
      <c r="H330" s="1"/>
    </row>
    <row r="331" spans="6:8" ht="15.75">
      <c r="F331" s="92"/>
      <c r="G331" s="9"/>
      <c r="H331" s="1"/>
    </row>
    <row r="332" spans="6:8" ht="15.75">
      <c r="F332" s="92"/>
      <c r="G332" s="9"/>
      <c r="H332" s="1"/>
    </row>
    <row r="333" spans="6:8" ht="15.75">
      <c r="F333" s="92"/>
      <c r="G333" s="9"/>
      <c r="H333" s="1"/>
    </row>
    <row r="334" spans="6:8" ht="15.75">
      <c r="F334" s="92"/>
      <c r="G334" s="9"/>
      <c r="H334" s="1"/>
    </row>
    <row r="335" spans="6:8" ht="15.75">
      <c r="F335" s="92"/>
      <c r="G335" s="9"/>
      <c r="H335" s="1"/>
    </row>
    <row r="336" spans="6:8" ht="15.75">
      <c r="F336" s="92"/>
      <c r="G336" s="9"/>
      <c r="H336" s="1"/>
    </row>
    <row r="337" spans="6:8" ht="15.75">
      <c r="F337" s="92"/>
      <c r="G337" s="9"/>
      <c r="H337" s="1"/>
    </row>
    <row r="338" spans="6:8" ht="15.75">
      <c r="F338" s="92"/>
      <c r="G338" s="9"/>
      <c r="H338" s="1"/>
    </row>
    <row r="339" spans="6:8" ht="15.75">
      <c r="F339" s="92"/>
      <c r="G339" s="9"/>
      <c r="H339" s="1"/>
    </row>
    <row r="340" spans="6:8" ht="15.75">
      <c r="F340" s="92"/>
      <c r="G340" s="9"/>
      <c r="H340" s="1"/>
    </row>
    <row r="341" spans="6:8" ht="15.75">
      <c r="F341" s="92"/>
      <c r="G341" s="9"/>
      <c r="H341" s="1"/>
    </row>
    <row r="342" spans="6:8" ht="15.75">
      <c r="F342" s="92"/>
      <c r="G342" s="9"/>
      <c r="H342" s="1"/>
    </row>
    <row r="343" spans="6:8" ht="15.75">
      <c r="F343" s="92"/>
      <c r="G343" s="9"/>
      <c r="H343" s="1"/>
    </row>
    <row r="344" spans="6:8" ht="15.75">
      <c r="F344" s="92"/>
      <c r="G344" s="9"/>
      <c r="H344" s="1"/>
    </row>
    <row r="345" spans="6:8" ht="15.75">
      <c r="F345" s="92"/>
      <c r="G345" s="9"/>
      <c r="H345" s="1"/>
    </row>
    <row r="346" spans="6:8" ht="15.75">
      <c r="F346" s="92"/>
      <c r="G346" s="9"/>
      <c r="H346" s="1"/>
    </row>
    <row r="347" spans="6:8" ht="15.75">
      <c r="F347" s="92"/>
      <c r="G347" s="9"/>
      <c r="H347" s="1"/>
    </row>
    <row r="348" spans="6:8" ht="15.75">
      <c r="F348" s="92"/>
      <c r="G348" s="9"/>
      <c r="H348" s="1"/>
    </row>
    <row r="349" spans="6:8" ht="15.75">
      <c r="F349" s="92"/>
      <c r="G349" s="9"/>
      <c r="H349" s="1"/>
    </row>
    <row r="350" spans="6:8" ht="15.75">
      <c r="F350" s="92"/>
      <c r="G350" s="9"/>
      <c r="H350" s="1"/>
    </row>
    <row r="351" spans="6:8" ht="15.75">
      <c r="F351" s="92"/>
      <c r="G351" s="9"/>
      <c r="H351" s="1"/>
    </row>
    <row r="352" spans="6:8" ht="15.75">
      <c r="F352" s="92"/>
      <c r="G352" s="9"/>
      <c r="H352" s="1"/>
    </row>
    <row r="353" spans="6:8" ht="15.75">
      <c r="F353" s="92"/>
      <c r="G353" s="9"/>
      <c r="H353" s="1"/>
    </row>
    <row r="354" spans="6:8" ht="15.75">
      <c r="F354" s="92"/>
      <c r="G354" s="9"/>
      <c r="H354" s="1"/>
    </row>
    <row r="355" spans="6:8" ht="15.75">
      <c r="F355" s="92"/>
      <c r="G355" s="9"/>
      <c r="H355" s="1"/>
    </row>
    <row r="356" spans="6:8" ht="15.75">
      <c r="F356" s="92"/>
      <c r="G356" s="9"/>
      <c r="H356" s="1"/>
    </row>
    <row r="357" spans="6:8" ht="15.75">
      <c r="F357" s="92"/>
      <c r="G357" s="9"/>
      <c r="H357" s="1"/>
    </row>
    <row r="358" spans="6:8" ht="15.75">
      <c r="F358" s="92"/>
      <c r="G358" s="9"/>
      <c r="H358" s="1"/>
    </row>
    <row r="359" spans="6:8" ht="15.75">
      <c r="F359" s="92"/>
      <c r="G359" s="9"/>
      <c r="H359" s="1"/>
    </row>
    <row r="360" spans="6:8" ht="15.75">
      <c r="F360" s="92"/>
      <c r="G360" s="9"/>
      <c r="H360" s="1"/>
    </row>
    <row r="361" spans="6:8" ht="15.75">
      <c r="F361" s="92"/>
      <c r="G361" s="9"/>
      <c r="H361" s="1"/>
    </row>
    <row r="362" spans="6:8" ht="15.75">
      <c r="F362" s="92"/>
      <c r="G362" s="9"/>
      <c r="H362" s="1"/>
    </row>
    <row r="363" spans="6:8" ht="15.75">
      <c r="F363" s="92"/>
      <c r="G363" s="9"/>
      <c r="H363" s="1"/>
    </row>
    <row r="364" spans="6:8" ht="15.75">
      <c r="F364" s="92"/>
      <c r="G364" s="9"/>
      <c r="H364" s="1"/>
    </row>
    <row r="365" spans="6:8" ht="15.75">
      <c r="F365" s="92"/>
      <c r="G365" s="9"/>
      <c r="H365" s="1"/>
    </row>
    <row r="366" spans="6:8" ht="15.75">
      <c r="F366" s="92"/>
      <c r="G366" s="9"/>
      <c r="H366" s="1"/>
    </row>
    <row r="367" spans="6:8" ht="15.75">
      <c r="F367" s="92"/>
      <c r="G367" s="9"/>
      <c r="H367" s="1"/>
    </row>
    <row r="368" spans="6:8" ht="15.75">
      <c r="F368" s="92"/>
      <c r="G368" s="9"/>
      <c r="H368" s="1"/>
    </row>
    <row r="369" spans="6:8" ht="15.75">
      <c r="F369" s="92"/>
      <c r="G369" s="9"/>
      <c r="H369" s="1"/>
    </row>
    <row r="370" spans="6:8" ht="15.75">
      <c r="F370" s="92"/>
      <c r="G370" s="9"/>
      <c r="H370" s="1"/>
    </row>
    <row r="371" spans="6:8" ht="15.75">
      <c r="F371" s="92"/>
      <c r="G371" s="9"/>
      <c r="H371" s="1"/>
    </row>
    <row r="372" spans="6:8" ht="15.75">
      <c r="F372" s="92"/>
      <c r="G372" s="9"/>
      <c r="H372" s="1"/>
    </row>
    <row r="373" spans="6:8" ht="15.75">
      <c r="F373" s="92"/>
      <c r="G373" s="9"/>
      <c r="H373" s="1"/>
    </row>
    <row r="374" spans="6:8" ht="15.75">
      <c r="F374" s="92"/>
      <c r="G374" s="9"/>
      <c r="H374" s="1"/>
    </row>
    <row r="375" spans="6:8" ht="15.75">
      <c r="F375" s="92"/>
      <c r="G375" s="9"/>
      <c r="H375" s="1"/>
    </row>
    <row r="376" spans="6:8" ht="15.75">
      <c r="F376" s="92"/>
      <c r="G376" s="9"/>
      <c r="H376" s="1"/>
    </row>
    <row r="377" spans="6:8" ht="15.75">
      <c r="F377" s="92"/>
      <c r="G377" s="9"/>
      <c r="H377" s="1"/>
    </row>
    <row r="378" spans="6:8" ht="15.75">
      <c r="F378" s="92"/>
      <c r="G378" s="9"/>
      <c r="H378" s="1"/>
    </row>
    <row r="379" spans="6:8" ht="15.75">
      <c r="F379" s="92"/>
      <c r="G379" s="9"/>
      <c r="H379" s="1"/>
    </row>
    <row r="380" spans="6:8" ht="15.75">
      <c r="F380" s="92"/>
      <c r="G380" s="9"/>
      <c r="H380" s="1"/>
    </row>
    <row r="381" spans="6:8" ht="15.75">
      <c r="F381" s="92"/>
      <c r="G381" s="9"/>
      <c r="H381" s="1"/>
    </row>
    <row r="382" spans="6:8" ht="15.75">
      <c r="F382" s="92"/>
      <c r="G382" s="9"/>
      <c r="H382" s="1"/>
    </row>
    <row r="383" spans="6:8" ht="15.75">
      <c r="F383" s="92"/>
      <c r="G383" s="9"/>
      <c r="H383" s="1"/>
    </row>
    <row r="384" spans="6:8" ht="15.75">
      <c r="F384" s="92"/>
      <c r="G384" s="9"/>
      <c r="H384" s="1"/>
    </row>
    <row r="385" spans="6:8" ht="15.75">
      <c r="F385" s="92"/>
      <c r="G385" s="9"/>
      <c r="H385" s="1"/>
    </row>
    <row r="386" spans="6:8" ht="15.75">
      <c r="F386" s="92"/>
      <c r="G386" s="9"/>
      <c r="H386" s="1"/>
    </row>
    <row r="387" spans="6:8" ht="15.75">
      <c r="F387" s="92"/>
      <c r="G387" s="9"/>
      <c r="H387" s="1"/>
    </row>
    <row r="388" spans="6:8" ht="15.75">
      <c r="F388" s="92"/>
      <c r="G388" s="9"/>
      <c r="H388" s="1"/>
    </row>
    <row r="389" spans="6:8" ht="15.75">
      <c r="F389" s="92"/>
      <c r="G389" s="9"/>
      <c r="H389" s="1"/>
    </row>
    <row r="390" spans="6:8" ht="15.75">
      <c r="F390" s="92"/>
      <c r="G390" s="9"/>
      <c r="H390" s="1"/>
    </row>
    <row r="391" spans="6:8" ht="15.75">
      <c r="F391" s="92"/>
      <c r="G391" s="9"/>
      <c r="H391" s="1"/>
    </row>
    <row r="392" spans="6:8" ht="15.75">
      <c r="F392" s="92"/>
      <c r="G392" s="9"/>
      <c r="H392" s="1"/>
    </row>
    <row r="393" spans="6:8" ht="15.75">
      <c r="F393" s="92"/>
      <c r="G393" s="9"/>
      <c r="H393" s="1"/>
    </row>
    <row r="394" spans="6:8" ht="15.75">
      <c r="F394" s="92"/>
      <c r="G394" s="9"/>
      <c r="H394" s="1"/>
    </row>
    <row r="395" spans="6:8" ht="15.75">
      <c r="F395" s="92"/>
      <c r="G395" s="9"/>
      <c r="H395" s="1"/>
    </row>
    <row r="396" spans="6:8" ht="15.75">
      <c r="F396" s="92"/>
      <c r="G396" s="9"/>
      <c r="H396" s="1"/>
    </row>
    <row r="397" spans="6:8" ht="15.75">
      <c r="F397" s="92"/>
      <c r="G397" s="9"/>
      <c r="H397" s="1"/>
    </row>
    <row r="398" spans="6:8" ht="15.75">
      <c r="F398" s="92"/>
      <c r="G398" s="9"/>
      <c r="H398" s="1"/>
    </row>
    <row r="399" spans="6:8" ht="15.75">
      <c r="F399" s="92"/>
      <c r="G399" s="9"/>
      <c r="H399" s="1"/>
    </row>
    <row r="400" spans="6:8" ht="15.75">
      <c r="F400" s="92"/>
      <c r="G400" s="9"/>
      <c r="H400" s="1"/>
    </row>
    <row r="401" spans="6:8" ht="15.75">
      <c r="F401" s="92"/>
      <c r="G401" s="9"/>
      <c r="H401" s="1"/>
    </row>
    <row r="402" spans="6:8" ht="15.75">
      <c r="F402" s="92"/>
      <c r="G402" s="9"/>
      <c r="H402" s="1"/>
    </row>
    <row r="403" spans="6:8" ht="15.75">
      <c r="F403" s="92"/>
      <c r="G403" s="9"/>
      <c r="H403" s="1"/>
    </row>
    <row r="404" spans="6:8" ht="15.75">
      <c r="F404" s="92"/>
      <c r="G404" s="9"/>
      <c r="H404" s="1"/>
    </row>
    <row r="405" spans="6:8" ht="15.75">
      <c r="F405" s="92"/>
      <c r="G405" s="9"/>
      <c r="H405" s="1"/>
    </row>
    <row r="406" spans="6:8" ht="15.75">
      <c r="F406" s="92"/>
      <c r="G406" s="9"/>
      <c r="H406" s="1"/>
    </row>
    <row r="407" spans="6:8" ht="15.75">
      <c r="F407" s="92"/>
      <c r="G407" s="9"/>
      <c r="H407" s="1"/>
    </row>
    <row r="408" spans="6:8" ht="15.75">
      <c r="F408" s="92"/>
      <c r="G408" s="9"/>
      <c r="H408" s="1"/>
    </row>
    <row r="409" spans="6:8" ht="15.75">
      <c r="F409" s="92"/>
      <c r="G409" s="9"/>
      <c r="H409" s="1"/>
    </row>
    <row r="410" spans="6:8" ht="15.75">
      <c r="F410" s="92"/>
      <c r="G410" s="9"/>
      <c r="H410" s="1"/>
    </row>
    <row r="411" spans="6:8" ht="15.75">
      <c r="F411" s="92"/>
      <c r="G411" s="9"/>
      <c r="H411" s="1"/>
    </row>
    <row r="412" spans="6:8" ht="15.75">
      <c r="F412" s="92"/>
      <c r="G412" s="9"/>
      <c r="H412" s="1"/>
    </row>
    <row r="413" spans="6:8" ht="15.75">
      <c r="F413" s="92"/>
      <c r="G413" s="9"/>
      <c r="H413" s="1"/>
    </row>
    <row r="414" spans="6:8" ht="15.75">
      <c r="F414" s="92"/>
      <c r="G414" s="9"/>
      <c r="H414" s="1"/>
    </row>
    <row r="415" spans="6:8" ht="15.75">
      <c r="F415" s="92"/>
      <c r="G415" s="9"/>
      <c r="H415" s="1"/>
    </row>
    <row r="416" spans="6:8" ht="15.75">
      <c r="F416" s="92"/>
      <c r="G416" s="9"/>
      <c r="H416" s="1"/>
    </row>
    <row r="417" spans="6:8" ht="15.75">
      <c r="F417" s="92"/>
      <c r="G417" s="9"/>
      <c r="H417" s="1"/>
    </row>
    <row r="418" spans="6:8" ht="15.75">
      <c r="F418" s="92"/>
      <c r="G418" s="9"/>
      <c r="H418" s="1"/>
    </row>
    <row r="419" spans="6:8" ht="15.75">
      <c r="F419" s="92"/>
      <c r="G419" s="9"/>
      <c r="H419" s="1"/>
    </row>
    <row r="420" spans="6:8" ht="15.75">
      <c r="F420" s="92"/>
      <c r="G420" s="9"/>
      <c r="H420" s="1"/>
    </row>
    <row r="421" spans="6:8" ht="15.75">
      <c r="F421" s="92"/>
      <c r="G421" s="9"/>
      <c r="H421" s="1"/>
    </row>
    <row r="422" spans="6:8" ht="15.75">
      <c r="F422" s="92"/>
      <c r="G422" s="9"/>
      <c r="H422" s="1"/>
    </row>
    <row r="423" spans="6:8" ht="15.75">
      <c r="F423" s="92"/>
      <c r="G423" s="9"/>
      <c r="H423" s="1"/>
    </row>
    <row r="424" spans="6:8" ht="15.75">
      <c r="F424" s="92"/>
      <c r="G424" s="9"/>
      <c r="H424" s="1"/>
    </row>
    <row r="425" spans="6:8" ht="15.75">
      <c r="F425" s="92"/>
      <c r="G425" s="9"/>
      <c r="H425" s="1"/>
    </row>
    <row r="426" spans="6:8" ht="15.75">
      <c r="F426" s="92"/>
      <c r="G426" s="9"/>
      <c r="H426" s="1"/>
    </row>
    <row r="427" spans="6:8" ht="15.75">
      <c r="F427" s="92"/>
      <c r="G427" s="9"/>
      <c r="H427" s="1"/>
    </row>
    <row r="428" spans="6:8" ht="15.75">
      <c r="F428" s="92"/>
      <c r="G428" s="9"/>
      <c r="H428" s="1"/>
    </row>
    <row r="429" spans="6:8" ht="15.75">
      <c r="F429" s="92"/>
      <c r="G429" s="9"/>
      <c r="H429" s="1"/>
    </row>
    <row r="430" spans="6:8" ht="15.75">
      <c r="F430" s="92"/>
      <c r="G430" s="9"/>
      <c r="H430" s="1"/>
    </row>
    <row r="431" spans="6:8" ht="15.75">
      <c r="F431" s="92"/>
      <c r="G431" s="9"/>
      <c r="H431" s="1"/>
    </row>
    <row r="432" spans="6:8" ht="15.75">
      <c r="F432" s="92"/>
      <c r="G432" s="9"/>
      <c r="H432" s="1"/>
    </row>
    <row r="433" spans="6:8" ht="15.75">
      <c r="F433" s="92"/>
      <c r="G433" s="9"/>
      <c r="H433" s="1"/>
    </row>
    <row r="434" spans="6:8" ht="15.75">
      <c r="F434" s="92"/>
      <c r="G434" s="9"/>
      <c r="H434" s="1"/>
    </row>
    <row r="435" spans="6:8" ht="15.75">
      <c r="F435" s="92"/>
      <c r="G435" s="9"/>
      <c r="H435" s="1"/>
    </row>
    <row r="436" spans="6:8" ht="15.75">
      <c r="F436" s="92"/>
      <c r="G436" s="9"/>
      <c r="H436" s="1"/>
    </row>
    <row r="437" spans="6:8" ht="15.75">
      <c r="F437" s="92"/>
      <c r="G437" s="9"/>
      <c r="H437" s="1"/>
    </row>
    <row r="438" spans="6:8" ht="15.75">
      <c r="F438" s="92"/>
      <c r="G438" s="9"/>
      <c r="H438" s="1"/>
    </row>
    <row r="439" spans="6:8" ht="15.75">
      <c r="F439" s="92"/>
      <c r="G439" s="9"/>
      <c r="H439" s="1"/>
    </row>
    <row r="440" spans="6:8" ht="15.75">
      <c r="F440" s="92"/>
      <c r="G440" s="9"/>
      <c r="H440" s="1"/>
    </row>
    <row r="441" spans="6:8" ht="15.75">
      <c r="F441" s="92"/>
      <c r="G441" s="9"/>
      <c r="H441" s="1"/>
    </row>
    <row r="442" spans="6:8" ht="15.75">
      <c r="F442" s="92"/>
      <c r="G442" s="9"/>
      <c r="H442" s="1"/>
    </row>
    <row r="443" spans="6:8" ht="15.75">
      <c r="F443" s="92"/>
      <c r="G443" s="9"/>
      <c r="H443" s="1"/>
    </row>
    <row r="444" spans="6:8" ht="15.75">
      <c r="F444" s="92"/>
      <c r="G444" s="9"/>
      <c r="H444" s="1"/>
    </row>
    <row r="445" spans="6:8" ht="15.75">
      <c r="F445" s="92"/>
      <c r="G445" s="9"/>
      <c r="H445" s="1"/>
    </row>
    <row r="446" spans="6:8" ht="15.75">
      <c r="F446" s="92"/>
      <c r="G446" s="9"/>
      <c r="H446" s="1"/>
    </row>
    <row r="447" spans="6:8" ht="15.75">
      <c r="F447" s="92"/>
      <c r="G447" s="9"/>
      <c r="H447" s="1"/>
    </row>
    <row r="448" spans="6:8" ht="15.75">
      <c r="F448" s="92"/>
      <c r="G448" s="9"/>
      <c r="H448" s="1"/>
    </row>
    <row r="449" spans="6:8" ht="15.75">
      <c r="F449" s="92"/>
      <c r="G449" s="9"/>
      <c r="H449" s="1"/>
    </row>
    <row r="450" spans="6:8" ht="15.75">
      <c r="F450" s="92"/>
      <c r="G450" s="9"/>
      <c r="H450" s="1"/>
    </row>
    <row r="451" spans="6:8" ht="15.75">
      <c r="F451" s="92"/>
      <c r="G451" s="9"/>
      <c r="H451" s="1"/>
    </row>
    <row r="452" spans="6:8" ht="15.75">
      <c r="F452" s="92"/>
      <c r="G452" s="9"/>
      <c r="H452" s="1"/>
    </row>
    <row r="453" spans="6:8" ht="15.75">
      <c r="F453" s="92"/>
      <c r="G453" s="9"/>
      <c r="H453" s="1"/>
    </row>
    <row r="454" spans="6:8" ht="15.75">
      <c r="F454" s="92"/>
      <c r="G454" s="9"/>
      <c r="H454" s="1"/>
    </row>
    <row r="455" spans="6:8" ht="15.75">
      <c r="F455" s="92"/>
      <c r="G455" s="9"/>
      <c r="H455" s="1"/>
    </row>
    <row r="456" spans="6:8" ht="15.75">
      <c r="F456" s="92"/>
      <c r="G456" s="9"/>
      <c r="H456" s="1"/>
    </row>
    <row r="457" spans="6:8" ht="15.75">
      <c r="F457" s="92"/>
      <c r="G457" s="9"/>
      <c r="H457" s="1"/>
    </row>
    <row r="458" spans="6:8" ht="15.75">
      <c r="F458" s="92"/>
      <c r="G458" s="9"/>
      <c r="H458" s="1"/>
    </row>
    <row r="459" spans="6:8" ht="15.75">
      <c r="F459" s="92"/>
      <c r="G459" s="9"/>
      <c r="H459" s="1"/>
    </row>
    <row r="460" spans="6:8" ht="15.75">
      <c r="F460" s="92"/>
      <c r="G460" s="9"/>
      <c r="H460" s="1"/>
    </row>
    <row r="461" spans="6:8" ht="15.75">
      <c r="F461" s="92"/>
      <c r="G461" s="9"/>
      <c r="H461" s="1"/>
    </row>
    <row r="462" spans="6:8" ht="15.75">
      <c r="F462" s="92"/>
      <c r="G462" s="9"/>
      <c r="H462" s="1"/>
    </row>
    <row r="463" spans="6:8" ht="15.75">
      <c r="F463" s="92"/>
      <c r="G463" s="9"/>
      <c r="H463" s="1"/>
    </row>
    <row r="464" spans="6:8" ht="15.75">
      <c r="F464" s="92"/>
      <c r="G464" s="9"/>
      <c r="H464" s="1"/>
    </row>
    <row r="465" spans="6:8" ht="15.75">
      <c r="F465" s="92"/>
      <c r="G465" s="9"/>
      <c r="H465" s="1"/>
    </row>
    <row r="466" spans="6:8" ht="15.75">
      <c r="F466" s="92"/>
      <c r="G466" s="9"/>
      <c r="H466" s="1"/>
    </row>
    <row r="467" spans="6:8" ht="15.75">
      <c r="F467" s="92"/>
      <c r="G467" s="9"/>
      <c r="H467" s="1"/>
    </row>
    <row r="468" spans="6:8" ht="15.75">
      <c r="F468" s="92"/>
      <c r="G468" s="9"/>
      <c r="H468" s="1"/>
    </row>
    <row r="469" spans="6:8" ht="15.75">
      <c r="F469" s="92"/>
      <c r="G469" s="9"/>
      <c r="H469" s="1"/>
    </row>
    <row r="470" spans="6:8" ht="15.75">
      <c r="F470" s="92"/>
      <c r="G470" s="9"/>
      <c r="H470" s="1"/>
    </row>
    <row r="471" spans="6:8" ht="15.75">
      <c r="F471" s="92"/>
      <c r="G471" s="9"/>
      <c r="H471" s="1"/>
    </row>
    <row r="472" spans="6:8" ht="15.75">
      <c r="F472" s="92"/>
      <c r="G472" s="9"/>
      <c r="H472" s="1"/>
    </row>
    <row r="473" spans="6:8" ht="15.75">
      <c r="F473" s="92"/>
      <c r="G473" s="9"/>
      <c r="H473" s="1"/>
    </row>
    <row r="474" spans="6:8" ht="15.75">
      <c r="F474" s="92"/>
      <c r="G474" s="9"/>
      <c r="H474" s="1"/>
    </row>
    <row r="475" spans="6:8" ht="15.75">
      <c r="F475" s="92"/>
      <c r="G475" s="9"/>
      <c r="H475" s="1"/>
    </row>
    <row r="476" spans="6:8" ht="15.75">
      <c r="F476" s="92"/>
      <c r="G476" s="9"/>
      <c r="H476" s="1"/>
    </row>
    <row r="477" spans="6:8" ht="15.75">
      <c r="F477" s="92"/>
      <c r="G477" s="9"/>
      <c r="H477" s="1"/>
    </row>
    <row r="478" spans="6:8" ht="15.75">
      <c r="F478" s="92"/>
      <c r="G478" s="9"/>
      <c r="H478" s="1"/>
    </row>
    <row r="479" spans="6:8" ht="15.75">
      <c r="F479" s="92"/>
      <c r="G479" s="9"/>
      <c r="H479" s="1"/>
    </row>
    <row r="480" spans="6:8" ht="15.75">
      <c r="F480" s="92"/>
      <c r="G480" s="9"/>
      <c r="H480" s="1"/>
    </row>
    <row r="481" spans="6:8" ht="15.75">
      <c r="F481" s="92"/>
      <c r="G481" s="9"/>
      <c r="H481" s="1"/>
    </row>
    <row r="482" spans="6:8" ht="15.75">
      <c r="F482" s="92"/>
      <c r="G482" s="9"/>
      <c r="H482" s="1"/>
    </row>
    <row r="483" spans="6:8" ht="15.75">
      <c r="F483" s="92"/>
      <c r="G483" s="9"/>
      <c r="H483" s="1"/>
    </row>
    <row r="484" spans="6:8" ht="15.75">
      <c r="F484" s="92"/>
      <c r="G484" s="9"/>
      <c r="H484" s="1"/>
    </row>
    <row r="485" spans="6:8" ht="15.75">
      <c r="F485" s="92"/>
      <c r="G485" s="9"/>
      <c r="H485" s="1"/>
    </row>
    <row r="486" spans="6:8" ht="15.75">
      <c r="F486" s="92"/>
      <c r="G486" s="9"/>
      <c r="H486" s="1"/>
    </row>
    <row r="487" spans="6:8" ht="15.75">
      <c r="F487" s="92"/>
      <c r="G487" s="9"/>
      <c r="H487" s="1"/>
    </row>
    <row r="488" spans="6:8" ht="15.75">
      <c r="F488" s="92"/>
      <c r="G488" s="9"/>
      <c r="H488" s="1"/>
    </row>
    <row r="489" spans="6:8" ht="15.75">
      <c r="F489" s="92"/>
      <c r="G489" s="9"/>
      <c r="H489" s="1"/>
    </row>
    <row r="490" spans="6:8" ht="15.75">
      <c r="F490" s="92"/>
      <c r="G490" s="9"/>
      <c r="H490" s="1"/>
    </row>
    <row r="491" spans="6:8" ht="15.75">
      <c r="F491" s="92"/>
      <c r="G491" s="9"/>
      <c r="H491" s="1"/>
    </row>
    <row r="492" spans="6:8" ht="15.75">
      <c r="F492" s="92"/>
      <c r="G492" s="9"/>
      <c r="H492" s="1"/>
    </row>
    <row r="493" spans="6:8" ht="15.75">
      <c r="F493" s="92"/>
      <c r="G493" s="9"/>
      <c r="H493" s="1"/>
    </row>
    <row r="494" spans="6:8" ht="15.75">
      <c r="F494" s="92"/>
      <c r="G494" s="9"/>
      <c r="H494" s="1"/>
    </row>
    <row r="495" spans="6:8" ht="15.75">
      <c r="F495" s="92"/>
      <c r="G495" s="9"/>
      <c r="H495" s="1"/>
    </row>
    <row r="496" spans="6:8" ht="15.75">
      <c r="F496" s="92"/>
      <c r="G496" s="9"/>
      <c r="H496" s="1"/>
    </row>
    <row r="497" spans="6:8" ht="15.75">
      <c r="F497" s="92"/>
      <c r="G497" s="9"/>
      <c r="H497" s="1"/>
    </row>
    <row r="498" spans="6:8" ht="15.75">
      <c r="F498" s="92"/>
      <c r="G498" s="9"/>
      <c r="H498" s="1"/>
    </row>
    <row r="499" spans="6:8" ht="15.75">
      <c r="F499" s="92"/>
      <c r="G499" s="9"/>
      <c r="H499" s="1"/>
    </row>
    <row r="500" spans="6:8" ht="15.75">
      <c r="F500" s="92"/>
      <c r="G500" s="9"/>
      <c r="H500" s="1"/>
    </row>
    <row r="501" spans="6:8" ht="15.75">
      <c r="F501" s="92"/>
      <c r="G501" s="9"/>
      <c r="H501" s="1"/>
    </row>
    <row r="502" spans="6:8" ht="15.75">
      <c r="F502" s="92"/>
      <c r="G502" s="9"/>
      <c r="H502" s="1"/>
    </row>
    <row r="503" spans="6:8" ht="15.75">
      <c r="F503" s="92"/>
      <c r="G503" s="9"/>
      <c r="H503" s="1"/>
    </row>
    <row r="504" spans="6:8" ht="15.75">
      <c r="F504" s="92"/>
      <c r="G504" s="9"/>
      <c r="H504" s="1"/>
    </row>
    <row r="505" spans="6:8" ht="15.75">
      <c r="F505" s="92"/>
      <c r="G505" s="9"/>
      <c r="H505" s="1"/>
    </row>
    <row r="506" spans="6:8" ht="15.75">
      <c r="F506" s="92"/>
      <c r="G506" s="9"/>
      <c r="H506" s="1"/>
    </row>
    <row r="507" spans="6:8" ht="15.75">
      <c r="F507" s="92"/>
      <c r="G507" s="9"/>
      <c r="H507" s="1"/>
    </row>
    <row r="508" spans="6:8" ht="15.75">
      <c r="F508" s="92"/>
      <c r="G508" s="9"/>
      <c r="H508" s="1"/>
    </row>
    <row r="509" spans="6:8" ht="15.75">
      <c r="F509" s="92"/>
      <c r="G509" s="9"/>
      <c r="H509" s="1"/>
    </row>
    <row r="510" spans="6:8" ht="15.75">
      <c r="F510" s="92"/>
      <c r="G510" s="9"/>
      <c r="H510" s="1"/>
    </row>
    <row r="511" spans="6:8" ht="15.75">
      <c r="F511" s="92"/>
      <c r="G511" s="9"/>
      <c r="H511" s="1"/>
    </row>
    <row r="512" spans="6:8" ht="15.75">
      <c r="F512" s="92"/>
      <c r="G512" s="9"/>
      <c r="H512" s="1"/>
    </row>
    <row r="513" spans="6:8" ht="15.75">
      <c r="F513" s="92"/>
      <c r="G513" s="9"/>
      <c r="H513" s="1"/>
    </row>
    <row r="514" spans="6:8" ht="15.75">
      <c r="F514" s="92"/>
      <c r="G514" s="9"/>
      <c r="H514" s="1"/>
    </row>
    <row r="515" spans="6:8" ht="15.75">
      <c r="F515" s="92"/>
      <c r="G515" s="9"/>
      <c r="H515" s="1"/>
    </row>
    <row r="516" spans="6:8" ht="15.75">
      <c r="F516" s="92"/>
      <c r="G516" s="9"/>
      <c r="H516" s="1"/>
    </row>
    <row r="517" spans="6:8" ht="15.75">
      <c r="F517" s="92"/>
      <c r="G517" s="9"/>
      <c r="H517" s="1"/>
    </row>
    <row r="518" spans="6:8" ht="15.75">
      <c r="F518" s="92"/>
      <c r="G518" s="9"/>
      <c r="H518" s="1"/>
    </row>
    <row r="519" spans="6:8" ht="15.75">
      <c r="F519" s="92"/>
      <c r="G519" s="9"/>
      <c r="H519" s="1"/>
    </row>
    <row r="520" spans="6:8" ht="15.75">
      <c r="F520" s="92"/>
      <c r="G520" s="9"/>
      <c r="H520" s="1"/>
    </row>
    <row r="521" spans="6:8" ht="15.75">
      <c r="F521" s="92"/>
      <c r="G521" s="9"/>
      <c r="H521" s="1"/>
    </row>
    <row r="522" spans="6:8" ht="15.75">
      <c r="F522" s="92"/>
      <c r="G522" s="9"/>
      <c r="H522" s="1"/>
    </row>
    <row r="523" spans="6:8" ht="15.75">
      <c r="F523" s="92"/>
      <c r="G523" s="9"/>
      <c r="H523" s="1"/>
    </row>
    <row r="524" spans="6:8" ht="15.75">
      <c r="F524" s="92"/>
      <c r="G524" s="9"/>
      <c r="H524" s="1"/>
    </row>
    <row r="525" spans="6:8" ht="15.75">
      <c r="F525" s="92"/>
      <c r="G525" s="9"/>
      <c r="H525" s="1"/>
    </row>
    <row r="526" spans="6:8" ht="15.75">
      <c r="F526" s="92"/>
      <c r="G526" s="9"/>
      <c r="H526" s="1"/>
    </row>
    <row r="527" spans="6:8" ht="15.75">
      <c r="F527" s="92"/>
      <c r="G527" s="9"/>
      <c r="H527" s="1"/>
    </row>
    <row r="528" spans="6:8" ht="15.75">
      <c r="F528" s="92"/>
      <c r="G528" s="9"/>
      <c r="H528" s="1"/>
    </row>
    <row r="529" spans="6:8" ht="15.75">
      <c r="F529" s="92"/>
      <c r="G529" s="9"/>
      <c r="H529" s="1"/>
    </row>
    <row r="530" spans="6:8" ht="15.75">
      <c r="F530" s="92"/>
      <c r="G530" s="9"/>
      <c r="H530" s="1"/>
    </row>
    <row r="531" spans="6:8" ht="15.75">
      <c r="F531" s="92"/>
      <c r="G531" s="9"/>
      <c r="H531" s="1"/>
    </row>
    <row r="532" spans="6:8" ht="15.75">
      <c r="F532" s="92"/>
      <c r="G532" s="9"/>
      <c r="H532" s="1"/>
    </row>
    <row r="533" spans="6:8" ht="15.75">
      <c r="F533" s="92"/>
      <c r="G533" s="9"/>
      <c r="H533" s="1"/>
    </row>
    <row r="534" spans="6:8" ht="15.75">
      <c r="F534" s="92"/>
      <c r="G534" s="9"/>
      <c r="H534" s="1"/>
    </row>
    <row r="535" spans="6:8" ht="15.75">
      <c r="F535" s="92"/>
      <c r="G535" s="9"/>
      <c r="H535" s="1"/>
    </row>
    <row r="536" spans="6:8" ht="15.75">
      <c r="F536" s="92"/>
      <c r="G536" s="9"/>
      <c r="H536" s="1"/>
    </row>
    <row r="537" spans="6:8" ht="15.75">
      <c r="F537" s="92"/>
      <c r="G537" s="9"/>
      <c r="H537" s="1"/>
    </row>
    <row r="538" spans="6:8" ht="15.75">
      <c r="F538" s="92"/>
      <c r="G538" s="9"/>
      <c r="H538" s="1"/>
    </row>
    <row r="539" spans="6:8" ht="15.75">
      <c r="F539" s="92"/>
      <c r="G539" s="9"/>
      <c r="H539" s="1"/>
    </row>
    <row r="540" spans="6:8" ht="15.75">
      <c r="F540" s="92"/>
      <c r="G540" s="9"/>
      <c r="H540" s="1"/>
    </row>
    <row r="541" spans="6:8" ht="15.75">
      <c r="F541" s="92"/>
      <c r="G541" s="9"/>
      <c r="H541" s="1"/>
    </row>
    <row r="542" spans="6:8" ht="15.75">
      <c r="F542" s="92"/>
      <c r="G542" s="9"/>
      <c r="H542" s="1"/>
    </row>
    <row r="543" spans="6:8" ht="15.75">
      <c r="F543" s="92"/>
      <c r="G543" s="9"/>
      <c r="H543" s="1"/>
    </row>
    <row r="544" spans="6:8" ht="15.75">
      <c r="F544" s="92"/>
      <c r="G544" s="9"/>
      <c r="H544" s="1"/>
    </row>
    <row r="545" spans="6:8" ht="15.75">
      <c r="F545" s="92"/>
      <c r="G545" s="9"/>
      <c r="H545" s="1"/>
    </row>
    <row r="546" spans="6:8" ht="15.75">
      <c r="F546" s="92"/>
      <c r="G546" s="9"/>
      <c r="H546" s="1"/>
    </row>
    <row r="547" spans="6:8" ht="15.75">
      <c r="F547" s="92"/>
      <c r="G547" s="9"/>
      <c r="H547" s="1"/>
    </row>
    <row r="548" spans="6:8" ht="15.75">
      <c r="F548" s="92"/>
      <c r="G548" s="9"/>
      <c r="H548" s="1"/>
    </row>
    <row r="549" spans="6:8" ht="15.75">
      <c r="F549" s="92"/>
      <c r="G549" s="9"/>
      <c r="H549" s="1"/>
    </row>
    <row r="550" spans="6:8" ht="15.75">
      <c r="F550" s="92"/>
      <c r="G550" s="9"/>
      <c r="H550" s="1"/>
    </row>
    <row r="551" spans="6:8" ht="15.75">
      <c r="F551" s="92"/>
      <c r="G551" s="9"/>
      <c r="H551" s="1"/>
    </row>
    <row r="552" spans="6:8" ht="15.75">
      <c r="F552" s="92"/>
      <c r="G552" s="9"/>
      <c r="H552" s="1"/>
    </row>
    <row r="553" spans="6:8" ht="15.75">
      <c r="F553" s="92"/>
      <c r="G553" s="9"/>
      <c r="H553" s="1"/>
    </row>
    <row r="554" spans="6:8" ht="15.75">
      <c r="F554" s="92"/>
      <c r="G554" s="9"/>
      <c r="H554" s="1"/>
    </row>
    <row r="555" spans="6:8" ht="15.75">
      <c r="F555" s="92"/>
      <c r="G555" s="9"/>
      <c r="H555" s="1"/>
    </row>
    <row r="556" spans="6:8" ht="15.75">
      <c r="F556" s="92"/>
      <c r="G556" s="9"/>
      <c r="H556" s="1"/>
    </row>
    <row r="557" spans="6:8" ht="15.75">
      <c r="F557" s="92"/>
      <c r="G557" s="9"/>
      <c r="H557" s="1"/>
    </row>
    <row r="558" spans="6:8" ht="15.75">
      <c r="F558" s="92"/>
      <c r="G558" s="9"/>
      <c r="H558" s="1"/>
    </row>
    <row r="559" spans="6:8" ht="15.75">
      <c r="F559" s="92"/>
      <c r="G559" s="9"/>
      <c r="H559" s="1"/>
    </row>
    <row r="560" spans="6:8" ht="15.75">
      <c r="F560" s="92"/>
      <c r="G560" s="9"/>
      <c r="H560" s="1"/>
    </row>
    <row r="561" spans="6:8" ht="15.75">
      <c r="F561" s="92"/>
      <c r="G561" s="9"/>
      <c r="H561" s="1"/>
    </row>
    <row r="562" spans="6:8" ht="15.75">
      <c r="F562" s="92"/>
      <c r="G562" s="9"/>
      <c r="H562" s="1"/>
    </row>
    <row r="563" spans="6:8" ht="15.75">
      <c r="F563" s="92"/>
      <c r="G563" s="9"/>
      <c r="H563" s="1"/>
    </row>
    <row r="564" spans="6:8" ht="15.75">
      <c r="F564" s="92"/>
      <c r="G564" s="9"/>
      <c r="H564" s="1"/>
    </row>
    <row r="565" spans="6:8" ht="15.75">
      <c r="F565" s="92"/>
      <c r="G565" s="9"/>
      <c r="H565" s="1"/>
    </row>
    <row r="566" spans="6:8" ht="15.75">
      <c r="F566" s="92"/>
      <c r="G566" s="9"/>
      <c r="H566" s="1"/>
    </row>
    <row r="567" spans="6:8" ht="15.75">
      <c r="F567" s="92"/>
      <c r="G567" s="9"/>
      <c r="H567" s="1"/>
    </row>
    <row r="568" spans="6:8" ht="15.75">
      <c r="F568" s="92"/>
      <c r="G568" s="9"/>
      <c r="H568" s="1"/>
    </row>
    <row r="569" spans="6:8" ht="15.75">
      <c r="F569" s="92"/>
      <c r="G569" s="9"/>
      <c r="H569" s="1"/>
    </row>
    <row r="570" spans="6:8" ht="15.75">
      <c r="F570" s="92"/>
      <c r="G570" s="9"/>
      <c r="H570" s="1"/>
    </row>
    <row r="571" spans="6:8" ht="15.75">
      <c r="F571" s="92"/>
      <c r="G571" s="9"/>
      <c r="H571" s="1"/>
    </row>
    <row r="572" spans="6:8" ht="15.75">
      <c r="F572" s="92"/>
      <c r="G572" s="9"/>
      <c r="H572" s="1"/>
    </row>
    <row r="573" spans="6:8" ht="15.75">
      <c r="F573" s="92"/>
      <c r="G573" s="9"/>
      <c r="H573" s="1"/>
    </row>
    <row r="574" spans="6:8" ht="15.75">
      <c r="F574" s="92"/>
      <c r="G574" s="9"/>
      <c r="H574" s="1"/>
    </row>
    <row r="575" spans="6:8" ht="15.75">
      <c r="F575" s="92"/>
      <c r="G575" s="9"/>
      <c r="H575" s="1"/>
    </row>
    <row r="576" spans="6:8" ht="15.75">
      <c r="F576" s="92"/>
      <c r="G576" s="9"/>
      <c r="H576" s="1"/>
    </row>
    <row r="577" spans="6:8" ht="15.75">
      <c r="F577" s="92"/>
      <c r="G577" s="9"/>
      <c r="H577" s="1"/>
    </row>
    <row r="578" spans="6:8" ht="15.75">
      <c r="F578" s="92"/>
      <c r="G578" s="9"/>
      <c r="H578" s="1"/>
    </row>
    <row r="579" spans="6:8" ht="15.75">
      <c r="F579" s="92"/>
      <c r="G579" s="9"/>
      <c r="H579" s="1"/>
    </row>
    <row r="580" spans="6:8" ht="15.75">
      <c r="F580" s="92"/>
      <c r="G580" s="9"/>
      <c r="H580" s="1"/>
    </row>
    <row r="581" spans="6:8" ht="15.75">
      <c r="F581" s="92"/>
      <c r="G581" s="9"/>
      <c r="H581" s="1"/>
    </row>
    <row r="582" spans="6:8" ht="15.75">
      <c r="F582" s="92"/>
      <c r="G582" s="9"/>
      <c r="H582" s="1"/>
    </row>
    <row r="583" spans="6:8" ht="15.75">
      <c r="F583" s="92"/>
      <c r="G583" s="9"/>
      <c r="H583" s="1"/>
    </row>
    <row r="584" spans="6:8" ht="15.75">
      <c r="F584" s="92"/>
      <c r="G584" s="9"/>
      <c r="H584" s="1"/>
    </row>
    <row r="585" spans="6:8" ht="15.75">
      <c r="F585" s="92"/>
      <c r="G585" s="9"/>
      <c r="H585" s="1"/>
    </row>
    <row r="586" spans="6:8" ht="15.75">
      <c r="F586" s="92"/>
      <c r="G586" s="9"/>
      <c r="H586" s="1"/>
    </row>
    <row r="587" spans="6:8" ht="15.75">
      <c r="F587" s="92"/>
      <c r="G587" s="9"/>
      <c r="H587" s="1"/>
    </row>
    <row r="588" spans="6:8" ht="15.75">
      <c r="F588" s="92"/>
      <c r="G588" s="9"/>
      <c r="H588" s="1"/>
    </row>
    <row r="589" spans="6:8" ht="15.75">
      <c r="F589" s="92"/>
      <c r="G589" s="9"/>
      <c r="H589" s="1"/>
    </row>
    <row r="590" spans="6:8" ht="15.75">
      <c r="F590" s="92"/>
      <c r="G590" s="9"/>
      <c r="H590" s="1"/>
    </row>
    <row r="591" spans="6:8" ht="15.75">
      <c r="F591" s="92"/>
      <c r="G591" s="9"/>
      <c r="H591" s="1"/>
    </row>
    <row r="592" spans="6:8" ht="15.75">
      <c r="F592" s="92"/>
      <c r="G592" s="9"/>
      <c r="H592" s="1"/>
    </row>
    <row r="593" spans="6:8" ht="15.75">
      <c r="F593" s="92"/>
      <c r="G593" s="9"/>
      <c r="H593" s="1"/>
    </row>
    <row r="594" spans="6:8" ht="15.75">
      <c r="F594" s="92"/>
      <c r="G594" s="9"/>
      <c r="H594" s="1"/>
    </row>
    <row r="595" spans="6:8" ht="15.75">
      <c r="F595" s="92"/>
      <c r="G595" s="9"/>
      <c r="H595" s="1"/>
    </row>
    <row r="596" spans="6:8" ht="15.75">
      <c r="F596" s="92"/>
      <c r="G596" s="9"/>
      <c r="H596" s="1"/>
    </row>
    <row r="597" spans="6:8" ht="15.75">
      <c r="F597" s="92"/>
      <c r="G597" s="9"/>
      <c r="H597" s="1"/>
    </row>
    <row r="598" spans="6:8" ht="15.75">
      <c r="F598" s="92"/>
      <c r="G598" s="9"/>
      <c r="H598" s="1"/>
    </row>
    <row r="599" spans="6:8" ht="15.75">
      <c r="F599" s="92"/>
      <c r="G599" s="9"/>
      <c r="H599" s="1"/>
    </row>
    <row r="600" spans="6:8" ht="15.75">
      <c r="F600" s="92"/>
      <c r="G600" s="9"/>
      <c r="H600" s="1"/>
    </row>
    <row r="601" spans="6:8" ht="15.75">
      <c r="F601" s="92"/>
      <c r="G601" s="9"/>
      <c r="H601" s="1"/>
    </row>
    <row r="602" spans="6:8" ht="15.75">
      <c r="F602" s="92"/>
      <c r="G602" s="9"/>
      <c r="H602" s="1"/>
    </row>
    <row r="603" spans="6:8" ht="15.75">
      <c r="F603" s="92"/>
      <c r="G603" s="9"/>
      <c r="H603" s="1"/>
    </row>
    <row r="604" spans="6:8" ht="15.75">
      <c r="F604" s="92"/>
      <c r="G604" s="9"/>
      <c r="H604" s="1"/>
    </row>
    <row r="605" spans="6:8" ht="15.75">
      <c r="F605" s="92"/>
      <c r="G605" s="9"/>
      <c r="H605" s="1"/>
    </row>
    <row r="606" spans="6:8" ht="15.75">
      <c r="F606" s="92"/>
      <c r="G606" s="9"/>
      <c r="H606" s="1"/>
    </row>
    <row r="607" spans="6:8" ht="15.75">
      <c r="F607" s="92"/>
      <c r="G607" s="9"/>
      <c r="H607" s="1"/>
    </row>
    <row r="608" spans="6:8" ht="15.75">
      <c r="F608" s="92"/>
      <c r="G608" s="9"/>
      <c r="H608" s="1"/>
    </row>
    <row r="609" spans="6:8" ht="15.75">
      <c r="F609" s="92"/>
      <c r="G609" s="9"/>
      <c r="H609" s="1"/>
    </row>
    <row r="610" spans="6:8" ht="15.75">
      <c r="F610" s="92"/>
      <c r="G610" s="9"/>
      <c r="H610" s="1"/>
    </row>
    <row r="611" spans="6:8" ht="15.75">
      <c r="F611" s="92"/>
      <c r="G611" s="9"/>
      <c r="H611" s="1"/>
    </row>
    <row r="612" spans="6:8" ht="15.75">
      <c r="F612" s="92"/>
      <c r="G612" s="9"/>
      <c r="H612" s="1"/>
    </row>
    <row r="613" spans="6:8" ht="15.75">
      <c r="F613" s="92"/>
      <c r="G613" s="9"/>
      <c r="H613" s="1"/>
    </row>
    <row r="614" spans="6:8" ht="15.75">
      <c r="F614" s="92"/>
      <c r="G614" s="9"/>
      <c r="H614" s="1"/>
    </row>
    <row r="615" spans="6:8" ht="15.75">
      <c r="F615" s="92"/>
      <c r="G615" s="9"/>
      <c r="H615" s="1"/>
    </row>
    <row r="616" spans="6:8" ht="15.75">
      <c r="F616" s="92"/>
      <c r="G616" s="9"/>
      <c r="H616" s="1"/>
    </row>
    <row r="617" spans="6:8" ht="15.75">
      <c r="F617" s="92"/>
      <c r="G617" s="9"/>
      <c r="H617" s="1"/>
    </row>
    <row r="618" spans="6:8" ht="15.75">
      <c r="F618" s="92"/>
      <c r="G618" s="9"/>
      <c r="H618" s="1"/>
    </row>
    <row r="619" spans="6:8" ht="15.75">
      <c r="F619" s="92"/>
      <c r="G619" s="9"/>
      <c r="H619" s="1"/>
    </row>
    <row r="620" spans="6:8" ht="15.75">
      <c r="F620" s="92"/>
      <c r="G620" s="9"/>
      <c r="H620" s="1"/>
    </row>
    <row r="621" spans="6:8" ht="15.75">
      <c r="F621" s="92"/>
      <c r="G621" s="9"/>
      <c r="H621" s="1"/>
    </row>
    <row r="622" spans="6:8" ht="15.75">
      <c r="F622" s="92"/>
      <c r="G622" s="9"/>
      <c r="H622" s="1"/>
    </row>
    <row r="623" spans="6:8" ht="15.75">
      <c r="F623" s="92"/>
      <c r="G623" s="9"/>
      <c r="H623" s="1"/>
    </row>
    <row r="624" spans="6:8" ht="15.75">
      <c r="F624" s="92"/>
      <c r="G624" s="9"/>
      <c r="H624" s="1"/>
    </row>
    <row r="625" spans="6:8" ht="15.75">
      <c r="F625" s="92"/>
      <c r="G625" s="9"/>
      <c r="H625" s="1"/>
    </row>
    <row r="626" spans="6:8" ht="15.75">
      <c r="F626" s="92"/>
      <c r="G626" s="9"/>
      <c r="H626" s="1"/>
    </row>
    <row r="627" spans="6:8" ht="15.75">
      <c r="F627" s="92"/>
      <c r="G627" s="9"/>
      <c r="H627" s="1"/>
    </row>
    <row r="628" spans="6:8" ht="15.75">
      <c r="F628" s="92"/>
      <c r="G628" s="9"/>
      <c r="H628" s="1"/>
    </row>
    <row r="629" spans="6:8" ht="15.75">
      <c r="F629" s="92"/>
      <c r="G629" s="9"/>
      <c r="H629" s="1"/>
    </row>
    <row r="630" spans="6:8" ht="15.75">
      <c r="F630" s="92"/>
      <c r="G630" s="9"/>
      <c r="H630" s="1"/>
    </row>
    <row r="631" spans="6:8" ht="15.75">
      <c r="F631" s="92"/>
      <c r="G631" s="9"/>
      <c r="H631" s="1"/>
    </row>
    <row r="632" spans="6:8" ht="15.75">
      <c r="F632" s="92"/>
      <c r="G632" s="9"/>
      <c r="H632" s="1"/>
    </row>
    <row r="633" spans="6:8" ht="15.75">
      <c r="F633" s="92"/>
      <c r="G633" s="9"/>
      <c r="H633" s="1"/>
    </row>
    <row r="634" spans="6:8" ht="15.75">
      <c r="F634" s="92"/>
      <c r="G634" s="9"/>
      <c r="H634" s="1"/>
    </row>
    <row r="635" spans="6:8" ht="15.75">
      <c r="F635" s="92"/>
      <c r="G635" s="9"/>
      <c r="H635" s="1"/>
    </row>
    <row r="636" spans="6:8" ht="15.75">
      <c r="F636" s="92"/>
      <c r="G636" s="9"/>
      <c r="H636" s="1"/>
    </row>
    <row r="637" spans="6:8" ht="15.75">
      <c r="F637" s="92"/>
      <c r="G637" s="9"/>
      <c r="H637" s="1"/>
    </row>
    <row r="638" spans="6:8" ht="15.75">
      <c r="F638" s="92"/>
      <c r="G638" s="9"/>
      <c r="H638" s="1"/>
    </row>
    <row r="639" spans="6:8" ht="15.75">
      <c r="F639" s="92"/>
      <c r="G639" s="9"/>
      <c r="H639" s="1"/>
    </row>
    <row r="640" spans="6:8" ht="15.75">
      <c r="F640" s="92"/>
      <c r="G640" s="9"/>
      <c r="H640" s="1"/>
    </row>
    <row r="641" spans="6:8" ht="15.75">
      <c r="F641" s="92"/>
      <c r="G641" s="9"/>
      <c r="H641" s="1"/>
    </row>
    <row r="642" spans="6:8" ht="15.75">
      <c r="F642" s="92"/>
      <c r="G642" s="9"/>
      <c r="H642" s="1"/>
    </row>
    <row r="643" spans="6:8" ht="15.75">
      <c r="F643" s="92"/>
      <c r="G643" s="9"/>
      <c r="H643" s="1"/>
    </row>
    <row r="644" spans="6:8" ht="15.75">
      <c r="F644" s="92"/>
      <c r="G644" s="9"/>
      <c r="H644" s="1"/>
    </row>
    <row r="645" spans="6:8" ht="15.75">
      <c r="F645" s="92"/>
      <c r="G645" s="9"/>
      <c r="H645" s="1"/>
    </row>
    <row r="646" spans="6:8" ht="15.75">
      <c r="F646" s="92"/>
      <c r="G646" s="9"/>
      <c r="H646" s="1"/>
    </row>
    <row r="647" spans="6:8" ht="15.75">
      <c r="F647" s="92"/>
      <c r="G647" s="9"/>
      <c r="H647" s="1"/>
    </row>
    <row r="648" spans="6:8" ht="15.75">
      <c r="F648" s="92"/>
      <c r="G648" s="9"/>
      <c r="H648" s="1"/>
    </row>
    <row r="649" spans="6:8" ht="15.75">
      <c r="F649" s="92"/>
      <c r="G649" s="9"/>
      <c r="H649" s="1"/>
    </row>
    <row r="650" spans="6:8" ht="15.75">
      <c r="F650" s="92"/>
      <c r="G650" s="9"/>
      <c r="H650" s="1"/>
    </row>
    <row r="651" spans="6:8" ht="15.75">
      <c r="F651" s="92"/>
      <c r="G651" s="9"/>
      <c r="H651" s="1"/>
    </row>
    <row r="652" spans="6:8" ht="15.75">
      <c r="F652" s="92"/>
      <c r="G652" s="9"/>
      <c r="H652" s="1"/>
    </row>
    <row r="653" spans="6:8" ht="15.75">
      <c r="F653" s="92"/>
      <c r="G653" s="9"/>
      <c r="H653" s="1"/>
    </row>
    <row r="654" spans="6:8">
      <c r="F654" s="92"/>
      <c r="G654" s="9"/>
    </row>
    <row r="655" spans="6:8">
      <c r="F655" s="92"/>
      <c r="G655" s="9"/>
    </row>
    <row r="656" spans="6:8">
      <c r="F656" s="92"/>
      <c r="G656" s="9"/>
    </row>
    <row r="657" spans="6:7">
      <c r="F657" s="92"/>
      <c r="G657" s="9"/>
    </row>
    <row r="658" spans="6:7">
      <c r="F658" s="92"/>
      <c r="G658" s="9"/>
    </row>
    <row r="659" spans="6:7">
      <c r="F659" s="92"/>
      <c r="G659" s="9"/>
    </row>
    <row r="660" spans="6:7">
      <c r="F660" s="92"/>
      <c r="G660" s="9"/>
    </row>
    <row r="661" spans="6:7">
      <c r="F661" s="92"/>
      <c r="G661" s="9"/>
    </row>
    <row r="662" spans="6:7">
      <c r="F662" s="92"/>
      <c r="G662" s="9"/>
    </row>
    <row r="663" spans="6:7">
      <c r="F663" s="92"/>
      <c r="G663" s="9"/>
    </row>
    <row r="664" spans="6:7">
      <c r="F664" s="92"/>
      <c r="G664" s="9"/>
    </row>
    <row r="665" spans="6:7">
      <c r="F665" s="92"/>
      <c r="G665" s="9"/>
    </row>
    <row r="666" spans="6:7">
      <c r="F666" s="92"/>
      <c r="G666" s="9"/>
    </row>
    <row r="667" spans="6:7">
      <c r="F667" s="92"/>
      <c r="G667" s="9"/>
    </row>
    <row r="668" spans="6:7">
      <c r="F668" s="92"/>
      <c r="G668" s="9"/>
    </row>
    <row r="669" spans="6:7">
      <c r="F669" s="92"/>
      <c r="G669" s="9"/>
    </row>
    <row r="670" spans="6:7">
      <c r="F670" s="92"/>
      <c r="G670" s="9"/>
    </row>
    <row r="671" spans="6:7">
      <c r="F671" s="92"/>
      <c r="G671" s="9"/>
    </row>
    <row r="672" spans="6:7">
      <c r="F672" s="92"/>
      <c r="G672" s="9"/>
    </row>
    <row r="673" spans="6:7">
      <c r="F673" s="92"/>
      <c r="G673" s="9"/>
    </row>
    <row r="674" spans="6:7">
      <c r="F674" s="92"/>
      <c r="G674" s="9"/>
    </row>
    <row r="675" spans="6:7">
      <c r="F675" s="92"/>
      <c r="G675" s="9"/>
    </row>
    <row r="676" spans="6:7">
      <c r="F676" s="92"/>
      <c r="G676" s="9"/>
    </row>
    <row r="677" spans="6:7">
      <c r="F677" s="92"/>
      <c r="G677" s="9"/>
    </row>
    <row r="678" spans="6:7">
      <c r="F678" s="92"/>
      <c r="G678" s="9"/>
    </row>
    <row r="679" spans="6:7">
      <c r="F679" s="92"/>
      <c r="G679" s="9"/>
    </row>
    <row r="680" spans="6:7">
      <c r="F680" s="92"/>
      <c r="G680" s="9"/>
    </row>
    <row r="681" spans="6:7">
      <c r="F681" s="92"/>
      <c r="G681" s="9"/>
    </row>
    <row r="682" spans="6:7">
      <c r="F682" s="92"/>
      <c r="G682" s="9"/>
    </row>
    <row r="683" spans="6:7">
      <c r="F683" s="92"/>
      <c r="G683" s="9"/>
    </row>
    <row r="684" spans="6:7">
      <c r="F684" s="92"/>
      <c r="G684" s="9"/>
    </row>
    <row r="685" spans="6:7">
      <c r="F685" s="92"/>
      <c r="G685" s="9"/>
    </row>
    <row r="686" spans="6:7">
      <c r="F686" s="92"/>
      <c r="G686" s="9"/>
    </row>
    <row r="687" spans="6:7">
      <c r="F687" s="92"/>
      <c r="G687" s="9"/>
    </row>
    <row r="688" spans="6:7">
      <c r="F688" s="92"/>
      <c r="G688" s="9"/>
    </row>
    <row r="689" spans="6:7">
      <c r="F689" s="92"/>
      <c r="G689" s="9"/>
    </row>
    <row r="690" spans="6:7">
      <c r="F690" s="92"/>
      <c r="G690" s="9"/>
    </row>
    <row r="691" spans="6:7">
      <c r="F691" s="92"/>
      <c r="G691" s="9"/>
    </row>
    <row r="692" spans="6:7">
      <c r="F692" s="92"/>
      <c r="G692" s="9"/>
    </row>
    <row r="693" spans="6:7">
      <c r="F693" s="92"/>
      <c r="G693" s="9"/>
    </row>
    <row r="694" spans="6:7">
      <c r="F694" s="92"/>
      <c r="G694" s="9"/>
    </row>
    <row r="695" spans="6:7">
      <c r="F695" s="92"/>
      <c r="G695" s="9"/>
    </row>
    <row r="696" spans="6:7">
      <c r="F696" s="92"/>
      <c r="G696" s="9"/>
    </row>
    <row r="697" spans="6:7">
      <c r="F697" s="92"/>
      <c r="G697" s="9"/>
    </row>
    <row r="698" spans="6:7">
      <c r="F698" s="92"/>
      <c r="G698" s="9"/>
    </row>
    <row r="699" spans="6:7">
      <c r="F699" s="92"/>
      <c r="G699" s="9"/>
    </row>
    <row r="700" spans="6:7">
      <c r="F700" s="92"/>
      <c r="G700" s="9"/>
    </row>
    <row r="701" spans="6:7">
      <c r="F701" s="92"/>
      <c r="G701" s="9"/>
    </row>
    <row r="702" spans="6:7">
      <c r="F702" s="92"/>
      <c r="G702" s="9"/>
    </row>
    <row r="703" spans="6:7">
      <c r="F703" s="92"/>
      <c r="G703" s="9"/>
    </row>
    <row r="704" spans="6:7">
      <c r="F704" s="92"/>
      <c r="G704" s="9"/>
    </row>
    <row r="705" spans="6:7">
      <c r="F705" s="92"/>
      <c r="G705" s="9"/>
    </row>
    <row r="706" spans="6:7">
      <c r="F706" s="92"/>
      <c r="G706" s="9"/>
    </row>
    <row r="707" spans="6:7">
      <c r="F707" s="92"/>
      <c r="G707" s="9"/>
    </row>
    <row r="708" spans="6:7">
      <c r="F708" s="92"/>
      <c r="G708" s="9"/>
    </row>
    <row r="709" spans="6:7">
      <c r="F709" s="92"/>
      <c r="G709" s="9"/>
    </row>
    <row r="710" spans="6:7">
      <c r="F710" s="92"/>
      <c r="G710" s="9"/>
    </row>
    <row r="711" spans="6:7">
      <c r="F711" s="92"/>
      <c r="G711" s="9"/>
    </row>
    <row r="712" spans="6:7">
      <c r="F712" s="92"/>
      <c r="G712" s="9"/>
    </row>
    <row r="713" spans="6:7">
      <c r="F713" s="92"/>
      <c r="G713" s="9"/>
    </row>
    <row r="714" spans="6:7">
      <c r="F714" s="92"/>
      <c r="G714" s="9"/>
    </row>
    <row r="715" spans="6:7">
      <c r="F715" s="92"/>
      <c r="G715" s="9"/>
    </row>
    <row r="716" spans="6:7">
      <c r="F716" s="92"/>
      <c r="G716" s="9"/>
    </row>
    <row r="717" spans="6:7">
      <c r="F717" s="92"/>
      <c r="G717" s="9"/>
    </row>
    <row r="718" spans="6:7">
      <c r="F718" s="92"/>
      <c r="G718" s="9"/>
    </row>
    <row r="719" spans="6:7">
      <c r="F719" s="92"/>
      <c r="G719" s="9"/>
    </row>
    <row r="720" spans="6:7">
      <c r="F720" s="92"/>
      <c r="G720" s="9"/>
    </row>
    <row r="721" spans="6:7">
      <c r="F721" s="92"/>
      <c r="G721" s="9"/>
    </row>
    <row r="722" spans="6:7">
      <c r="F722" s="92"/>
      <c r="G722" s="9"/>
    </row>
    <row r="723" spans="6:7">
      <c r="F723" s="92"/>
      <c r="G723" s="9"/>
    </row>
    <row r="724" spans="6:7">
      <c r="F724" s="92"/>
      <c r="G724" s="9"/>
    </row>
    <row r="725" spans="6:7">
      <c r="F725" s="92"/>
      <c r="G725" s="9"/>
    </row>
    <row r="726" spans="6:7">
      <c r="F726" s="92"/>
      <c r="G726" s="9"/>
    </row>
    <row r="727" spans="6:7">
      <c r="F727" s="92"/>
      <c r="G727" s="9"/>
    </row>
    <row r="728" spans="6:7">
      <c r="F728" s="92"/>
      <c r="G728" s="9"/>
    </row>
    <row r="729" spans="6:7">
      <c r="F729" s="92"/>
      <c r="G729" s="9"/>
    </row>
    <row r="730" spans="6:7">
      <c r="F730" s="92"/>
      <c r="G730" s="9"/>
    </row>
    <row r="731" spans="6:7">
      <c r="F731" s="92"/>
      <c r="G731" s="9"/>
    </row>
    <row r="732" spans="6:7">
      <c r="F732" s="92"/>
      <c r="G732" s="9"/>
    </row>
    <row r="733" spans="6:7">
      <c r="F733" s="92"/>
      <c r="G733" s="9"/>
    </row>
    <row r="734" spans="6:7">
      <c r="F734" s="92"/>
      <c r="G734" s="9"/>
    </row>
    <row r="735" spans="6:7">
      <c r="F735" s="92"/>
      <c r="G735" s="9"/>
    </row>
    <row r="736" spans="6:7">
      <c r="F736" s="92"/>
      <c r="G736" s="9"/>
    </row>
    <row r="737" spans="6:7">
      <c r="F737" s="92"/>
      <c r="G737" s="9"/>
    </row>
    <row r="738" spans="6:7">
      <c r="F738" s="92"/>
      <c r="G738" s="9"/>
    </row>
    <row r="739" spans="6:7">
      <c r="F739" s="92"/>
      <c r="G739" s="9"/>
    </row>
    <row r="740" spans="6:7">
      <c r="F740" s="92"/>
      <c r="G740" s="9"/>
    </row>
    <row r="741" spans="6:7">
      <c r="F741" s="92"/>
      <c r="G741" s="9"/>
    </row>
    <row r="742" spans="6:7">
      <c r="F742" s="92"/>
      <c r="G742" s="9"/>
    </row>
    <row r="743" spans="6:7">
      <c r="F743" s="92"/>
      <c r="G743" s="9"/>
    </row>
    <row r="744" spans="6:7">
      <c r="F744" s="92"/>
      <c r="G744" s="9"/>
    </row>
    <row r="745" spans="6:7">
      <c r="F745" s="92"/>
      <c r="G745" s="9"/>
    </row>
  </sheetData>
  <mergeCells count="4">
    <mergeCell ref="D310:H310"/>
    <mergeCell ref="D305:H305"/>
    <mergeCell ref="D306:H306"/>
    <mergeCell ref="A1:H1"/>
  </mergeCells>
  <phoneticPr fontId="19" type="noConversion"/>
  <pageMargins left="0.42" right="0.19685039370078741" top="0.51181102362204722" bottom="0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I796"/>
  <sheetViews>
    <sheetView workbookViewId="0">
      <selection activeCell="J4" sqref="J4"/>
    </sheetView>
  </sheetViews>
  <sheetFormatPr defaultRowHeight="15"/>
  <cols>
    <col min="1" max="1" width="4.42578125" style="20" customWidth="1"/>
    <col min="2" max="2" width="11.5703125" style="1" customWidth="1"/>
    <col min="3" max="3" width="43.5703125" style="1" customWidth="1"/>
    <col min="4" max="4" width="5.7109375" style="20" customWidth="1"/>
    <col min="5" max="5" width="5" style="20" customWidth="1"/>
    <col min="6" max="6" width="12.42578125" style="24" customWidth="1"/>
    <col min="7" max="7" width="12.42578125" style="22" customWidth="1"/>
    <col min="8" max="8" width="8.42578125" style="1" customWidth="1"/>
    <col min="9" max="9" width="9.140625" style="1"/>
    <col min="10" max="10" width="33.85546875" style="1" customWidth="1"/>
    <col min="11" max="16384" width="9.140625" style="1"/>
  </cols>
  <sheetData>
    <row r="1" spans="1:8" ht="101.25" customHeight="1">
      <c r="A1" s="279" t="s">
        <v>1335</v>
      </c>
      <c r="B1" s="279"/>
      <c r="C1" s="279"/>
      <c r="D1" s="279"/>
      <c r="E1" s="279"/>
      <c r="F1" s="279"/>
      <c r="G1" s="279"/>
      <c r="H1" s="279"/>
    </row>
    <row r="2" spans="1:8" s="11" customFormat="1" ht="19.5" customHeight="1">
      <c r="A2" s="162"/>
      <c r="B2" s="162"/>
      <c r="C2" s="162"/>
      <c r="D2" s="162"/>
      <c r="E2" s="162"/>
      <c r="F2" s="256"/>
      <c r="G2" s="256"/>
      <c r="H2" s="224"/>
    </row>
    <row r="3" spans="1:8" s="13" customFormat="1" ht="20.100000000000001" customHeight="1">
      <c r="A3" s="16" t="s">
        <v>1074</v>
      </c>
      <c r="B3" s="16" t="s">
        <v>19</v>
      </c>
      <c r="C3" s="16" t="s">
        <v>20</v>
      </c>
      <c r="D3" s="16" t="s">
        <v>14</v>
      </c>
      <c r="E3" s="16" t="s">
        <v>21</v>
      </c>
      <c r="F3" s="160" t="s">
        <v>707</v>
      </c>
      <c r="G3" s="257" t="s">
        <v>22</v>
      </c>
      <c r="H3" s="34" t="s">
        <v>1136</v>
      </c>
    </row>
    <row r="4" spans="1:8" s="13" customFormat="1" ht="20.100000000000001" customHeight="1">
      <c r="A4" s="4"/>
      <c r="B4" s="51"/>
      <c r="C4" s="52" t="s">
        <v>956</v>
      </c>
      <c r="D4" s="51"/>
      <c r="E4" s="51"/>
      <c r="F4" s="53"/>
      <c r="G4" s="258" t="e">
        <f>G5+#REF!+G77+G101+G106+G120+G122+G125+G128+G130+G133</f>
        <v>#REF!</v>
      </c>
      <c r="H4" s="54"/>
    </row>
    <row r="5" spans="1:8" ht="15.95" customHeight="1">
      <c r="A5" s="17"/>
      <c r="B5" s="55"/>
      <c r="C5" s="56" t="s">
        <v>792</v>
      </c>
      <c r="D5" s="57"/>
      <c r="E5" s="58"/>
      <c r="F5" s="59"/>
      <c r="G5" s="259">
        <f>G6+G14+G18+G24</f>
        <v>31277000</v>
      </c>
      <c r="H5" s="60"/>
    </row>
    <row r="6" spans="1:8" ht="15.95" customHeight="1">
      <c r="A6" s="10"/>
      <c r="B6" s="43" t="s">
        <v>957</v>
      </c>
      <c r="C6" s="56" t="s">
        <v>958</v>
      </c>
      <c r="D6" s="41" t="s">
        <v>120</v>
      </c>
      <c r="E6" s="42"/>
      <c r="F6" s="61"/>
      <c r="G6" s="260">
        <f>SUM(G7:G13)</f>
        <v>1532000</v>
      </c>
      <c r="H6" s="60">
        <v>5</v>
      </c>
    </row>
    <row r="7" spans="1:8" ht="15.95" customHeight="1">
      <c r="A7" s="10">
        <v>1</v>
      </c>
      <c r="B7" s="43" t="s">
        <v>959</v>
      </c>
      <c r="C7" s="62" t="s">
        <v>960</v>
      </c>
      <c r="D7" s="41" t="s">
        <v>601</v>
      </c>
      <c r="E7" s="43">
        <v>1</v>
      </c>
      <c r="F7" s="63">
        <v>1100000</v>
      </c>
      <c r="G7" s="61">
        <f t="shared" ref="G7:G13" si="0">E7*F7</f>
        <v>1100000</v>
      </c>
      <c r="H7" s="60">
        <v>5</v>
      </c>
    </row>
    <row r="8" spans="1:8" ht="15.95" customHeight="1">
      <c r="A8" s="10">
        <v>2</v>
      </c>
      <c r="B8" s="43" t="s">
        <v>961</v>
      </c>
      <c r="C8" s="62" t="s">
        <v>962</v>
      </c>
      <c r="D8" s="41" t="s">
        <v>601</v>
      </c>
      <c r="E8" s="43">
        <v>1</v>
      </c>
      <c r="F8" s="63">
        <v>108000</v>
      </c>
      <c r="G8" s="61">
        <f t="shared" si="0"/>
        <v>108000</v>
      </c>
      <c r="H8" s="60">
        <v>5</v>
      </c>
    </row>
    <row r="9" spans="1:8" ht="15.95" customHeight="1">
      <c r="A9" s="10">
        <v>3</v>
      </c>
      <c r="B9" s="43" t="s">
        <v>963</v>
      </c>
      <c r="C9" s="62" t="s">
        <v>964</v>
      </c>
      <c r="D9" s="41" t="s">
        <v>601</v>
      </c>
      <c r="E9" s="43">
        <v>1</v>
      </c>
      <c r="F9" s="63">
        <v>25000</v>
      </c>
      <c r="G9" s="61">
        <f t="shared" si="0"/>
        <v>25000</v>
      </c>
      <c r="H9" s="60">
        <v>5</v>
      </c>
    </row>
    <row r="10" spans="1:8" ht="15.95" customHeight="1">
      <c r="A10" s="10">
        <v>4</v>
      </c>
      <c r="B10" s="43" t="s">
        <v>965</v>
      </c>
      <c r="C10" s="62" t="s">
        <v>966</v>
      </c>
      <c r="D10" s="41" t="s">
        <v>601</v>
      </c>
      <c r="E10" s="43">
        <v>1</v>
      </c>
      <c r="F10" s="63">
        <v>228000</v>
      </c>
      <c r="G10" s="61">
        <f t="shared" si="0"/>
        <v>228000</v>
      </c>
      <c r="H10" s="60">
        <v>5</v>
      </c>
    </row>
    <row r="11" spans="1:8" ht="15.95" customHeight="1">
      <c r="A11" s="10">
        <v>5</v>
      </c>
      <c r="B11" s="43" t="s">
        <v>967</v>
      </c>
      <c r="C11" s="62" t="s">
        <v>1311</v>
      </c>
      <c r="D11" s="41" t="s">
        <v>601</v>
      </c>
      <c r="E11" s="43">
        <v>1</v>
      </c>
      <c r="F11" s="63">
        <v>31000</v>
      </c>
      <c r="G11" s="61">
        <f t="shared" si="0"/>
        <v>31000</v>
      </c>
      <c r="H11" s="60">
        <v>5</v>
      </c>
    </row>
    <row r="12" spans="1:8" ht="15.95" customHeight="1">
      <c r="A12" s="10">
        <v>6</v>
      </c>
      <c r="B12" s="43" t="s">
        <v>139</v>
      </c>
      <c r="C12" s="62" t="s">
        <v>140</v>
      </c>
      <c r="D12" s="41" t="s">
        <v>141</v>
      </c>
      <c r="E12" s="43">
        <v>5</v>
      </c>
      <c r="F12" s="63">
        <v>5000</v>
      </c>
      <c r="G12" s="61">
        <f t="shared" si="0"/>
        <v>25000</v>
      </c>
      <c r="H12" s="60">
        <v>10</v>
      </c>
    </row>
    <row r="13" spans="1:8" ht="15.95" customHeight="1">
      <c r="A13" s="10">
        <v>7</v>
      </c>
      <c r="B13" s="43" t="s">
        <v>968</v>
      </c>
      <c r="C13" s="62" t="s">
        <v>969</v>
      </c>
      <c r="D13" s="41" t="s">
        <v>141</v>
      </c>
      <c r="E13" s="43">
        <v>5</v>
      </c>
      <c r="F13" s="63">
        <v>3000</v>
      </c>
      <c r="G13" s="61">
        <f t="shared" si="0"/>
        <v>15000</v>
      </c>
      <c r="H13" s="60">
        <v>10</v>
      </c>
    </row>
    <row r="14" spans="1:8" ht="15.95" customHeight="1">
      <c r="A14" s="10"/>
      <c r="B14" s="43" t="s">
        <v>23</v>
      </c>
      <c r="C14" s="56" t="s">
        <v>970</v>
      </c>
      <c r="D14" s="41"/>
      <c r="E14" s="43"/>
      <c r="F14" s="63"/>
      <c r="G14" s="261">
        <f>SUM(G15:G17)</f>
        <v>2392000</v>
      </c>
      <c r="H14" s="60"/>
    </row>
    <row r="15" spans="1:8" ht="15.95" customHeight="1">
      <c r="A15" s="10">
        <v>8</v>
      </c>
      <c r="B15" s="43" t="s">
        <v>971</v>
      </c>
      <c r="C15" s="62" t="s">
        <v>972</v>
      </c>
      <c r="D15" s="41" t="s">
        <v>120</v>
      </c>
      <c r="E15" s="43">
        <v>1</v>
      </c>
      <c r="F15" s="63">
        <v>991000</v>
      </c>
      <c r="G15" s="61">
        <f>F15*E15</f>
        <v>991000</v>
      </c>
      <c r="H15" s="60">
        <v>5</v>
      </c>
    </row>
    <row r="16" spans="1:8" ht="15.95" customHeight="1">
      <c r="A16" s="10">
        <v>9</v>
      </c>
      <c r="B16" s="43" t="s">
        <v>973</v>
      </c>
      <c r="C16" s="62" t="s">
        <v>974</v>
      </c>
      <c r="D16" s="41" t="s">
        <v>120</v>
      </c>
      <c r="E16" s="43">
        <v>1</v>
      </c>
      <c r="F16" s="63">
        <v>852000</v>
      </c>
      <c r="G16" s="61">
        <f>F16*E16</f>
        <v>852000</v>
      </c>
      <c r="H16" s="60">
        <v>5</v>
      </c>
    </row>
    <row r="17" spans="1:8" ht="15.95" customHeight="1">
      <c r="A17" s="10">
        <v>10</v>
      </c>
      <c r="B17" s="43" t="s">
        <v>975</v>
      </c>
      <c r="C17" s="62" t="s">
        <v>976</v>
      </c>
      <c r="D17" s="41" t="s">
        <v>120</v>
      </c>
      <c r="E17" s="43">
        <v>1</v>
      </c>
      <c r="F17" s="63">
        <v>549000</v>
      </c>
      <c r="G17" s="61">
        <f>F17*E17</f>
        <v>549000</v>
      </c>
      <c r="H17" s="60">
        <v>5</v>
      </c>
    </row>
    <row r="18" spans="1:8" ht="15.95" customHeight="1">
      <c r="A18" s="21"/>
      <c r="B18" s="43"/>
      <c r="C18" s="56" t="s">
        <v>977</v>
      </c>
      <c r="D18" s="41"/>
      <c r="E18" s="43"/>
      <c r="F18" s="63"/>
      <c r="G18" s="261">
        <f>SUM(G19:G23)</f>
        <v>5628000</v>
      </c>
      <c r="H18" s="60"/>
    </row>
    <row r="19" spans="1:8" ht="15.95" customHeight="1">
      <c r="A19" s="10">
        <v>11</v>
      </c>
      <c r="B19" s="43" t="s">
        <v>978</v>
      </c>
      <c r="C19" s="64" t="s">
        <v>979</v>
      </c>
      <c r="D19" s="56" t="s">
        <v>120</v>
      </c>
      <c r="E19" s="43">
        <v>1</v>
      </c>
      <c r="F19" s="63">
        <v>753000</v>
      </c>
      <c r="G19" s="61">
        <f>F19*E19</f>
        <v>753000</v>
      </c>
      <c r="H19" s="60">
        <v>5</v>
      </c>
    </row>
    <row r="20" spans="1:8" ht="15.95" customHeight="1">
      <c r="A20" s="10">
        <v>12</v>
      </c>
      <c r="B20" s="43" t="s">
        <v>602</v>
      </c>
      <c r="C20" s="64" t="s">
        <v>603</v>
      </c>
      <c r="D20" s="57" t="s">
        <v>120</v>
      </c>
      <c r="E20" s="43">
        <v>1</v>
      </c>
      <c r="F20" s="63">
        <v>988000</v>
      </c>
      <c r="G20" s="61">
        <f>F20*E20</f>
        <v>988000</v>
      </c>
      <c r="H20" s="60">
        <v>5</v>
      </c>
    </row>
    <row r="21" spans="1:8" ht="15.95" customHeight="1">
      <c r="A21" s="10">
        <v>13</v>
      </c>
      <c r="B21" s="43" t="s">
        <v>604</v>
      </c>
      <c r="C21" s="62" t="s">
        <v>981</v>
      </c>
      <c r="D21" s="41" t="s">
        <v>120</v>
      </c>
      <c r="E21" s="43">
        <v>1</v>
      </c>
      <c r="F21" s="65">
        <v>105000</v>
      </c>
      <c r="G21" s="63">
        <f>F21*E21</f>
        <v>105000</v>
      </c>
      <c r="H21" s="60">
        <v>5</v>
      </c>
    </row>
    <row r="22" spans="1:8" ht="15.95" customHeight="1">
      <c r="A22" s="10">
        <v>14</v>
      </c>
      <c r="B22" s="43" t="s">
        <v>982</v>
      </c>
      <c r="C22" s="62" t="s">
        <v>983</v>
      </c>
      <c r="D22" s="41" t="s">
        <v>120</v>
      </c>
      <c r="E22" s="43">
        <v>1</v>
      </c>
      <c r="F22" s="65">
        <v>1807000</v>
      </c>
      <c r="G22" s="63">
        <f>F22*E22</f>
        <v>1807000</v>
      </c>
      <c r="H22" s="60">
        <v>5</v>
      </c>
    </row>
    <row r="23" spans="1:8" ht="15.95" customHeight="1">
      <c r="A23" s="10">
        <v>5</v>
      </c>
      <c r="B23" s="43" t="s">
        <v>984</v>
      </c>
      <c r="C23" s="62" t="s">
        <v>985</v>
      </c>
      <c r="D23" s="41" t="s">
        <v>120</v>
      </c>
      <c r="E23" s="43">
        <v>1</v>
      </c>
      <c r="F23" s="65">
        <v>2010000</v>
      </c>
      <c r="G23" s="63">
        <v>1975000</v>
      </c>
      <c r="H23" s="60">
        <v>5</v>
      </c>
    </row>
    <row r="24" spans="1:8" ht="15.95" customHeight="1">
      <c r="A24" s="10"/>
      <c r="B24" s="43"/>
      <c r="C24" s="58" t="s">
        <v>986</v>
      </c>
      <c r="D24" s="41"/>
      <c r="E24" s="43"/>
      <c r="F24" s="63"/>
      <c r="G24" s="261">
        <f>SUM(G25:G28)</f>
        <v>21725000</v>
      </c>
      <c r="H24" s="60"/>
    </row>
    <row r="25" spans="1:8" ht="15.95" customHeight="1">
      <c r="A25" s="10">
        <v>16</v>
      </c>
      <c r="B25" s="43" t="s">
        <v>1313</v>
      </c>
      <c r="C25" s="66" t="s">
        <v>987</v>
      </c>
      <c r="D25" s="42" t="s">
        <v>120</v>
      </c>
      <c r="E25" s="43">
        <v>1</v>
      </c>
      <c r="F25" s="65">
        <v>8031000</v>
      </c>
      <c r="G25" s="61">
        <f>E25*F25</f>
        <v>8031000</v>
      </c>
      <c r="H25" s="60">
        <v>5</v>
      </c>
    </row>
    <row r="26" spans="1:8" ht="15.95" customHeight="1">
      <c r="A26" s="10">
        <v>17</v>
      </c>
      <c r="B26" s="43" t="s">
        <v>1314</v>
      </c>
      <c r="C26" s="66" t="s">
        <v>988</v>
      </c>
      <c r="D26" s="42" t="s">
        <v>120</v>
      </c>
      <c r="E26" s="43">
        <v>1</v>
      </c>
      <c r="F26" s="65">
        <v>4016000</v>
      </c>
      <c r="G26" s="61">
        <f>E26*F26</f>
        <v>4016000</v>
      </c>
      <c r="H26" s="60">
        <v>5</v>
      </c>
    </row>
    <row r="27" spans="1:8" ht="15.95" customHeight="1">
      <c r="A27" s="10">
        <v>18</v>
      </c>
      <c r="B27" s="43" t="s">
        <v>1315</v>
      </c>
      <c r="C27" s="66" t="s">
        <v>989</v>
      </c>
      <c r="D27" s="42" t="s">
        <v>120</v>
      </c>
      <c r="E27" s="43">
        <v>1</v>
      </c>
      <c r="F27" s="65">
        <v>978000</v>
      </c>
      <c r="G27" s="61">
        <f>E27*F27</f>
        <v>978000</v>
      </c>
      <c r="H27" s="60">
        <v>5</v>
      </c>
    </row>
    <row r="28" spans="1:8" ht="15.95" customHeight="1">
      <c r="A28" s="10">
        <v>19</v>
      </c>
      <c r="B28" s="43" t="s">
        <v>1316</v>
      </c>
      <c r="C28" s="66" t="s">
        <v>782</v>
      </c>
      <c r="D28" s="42" t="s">
        <v>120</v>
      </c>
      <c r="E28" s="43">
        <v>1</v>
      </c>
      <c r="F28" s="65">
        <v>8700000</v>
      </c>
      <c r="G28" s="61">
        <f>E28*F28</f>
        <v>8700000</v>
      </c>
      <c r="H28" s="60">
        <v>5</v>
      </c>
    </row>
    <row r="29" spans="1:8" s="26" customFormat="1" ht="27.75" customHeight="1">
      <c r="A29" s="2">
        <v>4</v>
      </c>
      <c r="B29" s="68" t="s">
        <v>523</v>
      </c>
      <c r="C29" s="69" t="s">
        <v>525</v>
      </c>
      <c r="D29" s="70" t="s">
        <v>120</v>
      </c>
      <c r="E29" s="67">
        <v>1</v>
      </c>
      <c r="F29" s="75">
        <f>SUM(F30:F72)</f>
        <v>2789000</v>
      </c>
      <c r="G29" s="263">
        <f>SUM(G30:G72)</f>
        <v>2789000</v>
      </c>
      <c r="H29" s="71">
        <v>5</v>
      </c>
    </row>
    <row r="30" spans="1:8" ht="15.95" customHeight="1">
      <c r="A30" s="31">
        <v>1</v>
      </c>
      <c r="B30" s="72" t="s">
        <v>214</v>
      </c>
      <c r="C30" s="72" t="s">
        <v>990</v>
      </c>
      <c r="D30" s="73" t="s">
        <v>120</v>
      </c>
      <c r="E30" s="43">
        <v>1</v>
      </c>
      <c r="F30" s="63">
        <v>554000</v>
      </c>
      <c r="G30" s="61">
        <f t="shared" ref="G30:G76" si="1">E30*F30</f>
        <v>554000</v>
      </c>
      <c r="H30" s="60">
        <v>5</v>
      </c>
    </row>
    <row r="31" spans="1:8" ht="15.95" customHeight="1">
      <c r="A31" s="31">
        <v>2</v>
      </c>
      <c r="B31" s="72" t="s">
        <v>215</v>
      </c>
      <c r="C31" s="72" t="s">
        <v>991</v>
      </c>
      <c r="D31" s="73" t="s">
        <v>601</v>
      </c>
      <c r="E31" s="43">
        <v>1</v>
      </c>
      <c r="F31" s="63">
        <v>6000</v>
      </c>
      <c r="G31" s="61">
        <f t="shared" si="1"/>
        <v>6000</v>
      </c>
      <c r="H31" s="60">
        <v>5</v>
      </c>
    </row>
    <row r="32" spans="1:8" ht="15.95" customHeight="1">
      <c r="A32" s="31">
        <v>3</v>
      </c>
      <c r="B32" s="72" t="s">
        <v>571</v>
      </c>
      <c r="C32" s="72" t="s">
        <v>992</v>
      </c>
      <c r="D32" s="73" t="s">
        <v>601</v>
      </c>
      <c r="E32" s="43">
        <v>1</v>
      </c>
      <c r="F32" s="63">
        <v>14000</v>
      </c>
      <c r="G32" s="61">
        <f t="shared" si="1"/>
        <v>14000</v>
      </c>
      <c r="H32" s="60">
        <v>5</v>
      </c>
    </row>
    <row r="33" spans="1:8" ht="15.95" customHeight="1">
      <c r="A33" s="31">
        <v>4</v>
      </c>
      <c r="B33" s="72" t="s">
        <v>216</v>
      </c>
      <c r="C33" s="72" t="s">
        <v>993</v>
      </c>
      <c r="D33" s="73" t="s">
        <v>832</v>
      </c>
      <c r="E33" s="43">
        <v>1</v>
      </c>
      <c r="F33" s="63">
        <v>13000</v>
      </c>
      <c r="G33" s="61">
        <f t="shared" si="1"/>
        <v>13000</v>
      </c>
      <c r="H33" s="60">
        <v>5</v>
      </c>
    </row>
    <row r="34" spans="1:8" ht="15.95" customHeight="1">
      <c r="A34" s="31">
        <v>5</v>
      </c>
      <c r="B34" s="72" t="s">
        <v>217</v>
      </c>
      <c r="C34" s="72" t="s">
        <v>994</v>
      </c>
      <c r="D34" s="73" t="s">
        <v>832</v>
      </c>
      <c r="E34" s="43">
        <v>1</v>
      </c>
      <c r="F34" s="63">
        <v>31000</v>
      </c>
      <c r="G34" s="61">
        <f t="shared" si="1"/>
        <v>31000</v>
      </c>
      <c r="H34" s="60">
        <v>5</v>
      </c>
    </row>
    <row r="35" spans="1:8" ht="15.95" customHeight="1">
      <c r="A35" s="31">
        <v>6</v>
      </c>
      <c r="B35" s="72" t="s">
        <v>218</v>
      </c>
      <c r="C35" s="72" t="s">
        <v>995</v>
      </c>
      <c r="D35" s="73" t="s">
        <v>601</v>
      </c>
      <c r="E35" s="43">
        <v>1</v>
      </c>
      <c r="F35" s="63">
        <v>31000</v>
      </c>
      <c r="G35" s="61">
        <f t="shared" si="1"/>
        <v>31000</v>
      </c>
      <c r="H35" s="60">
        <v>5</v>
      </c>
    </row>
    <row r="36" spans="1:8" ht="15.95" customHeight="1">
      <c r="A36" s="31">
        <v>7</v>
      </c>
      <c r="B36" s="72" t="s">
        <v>219</v>
      </c>
      <c r="C36" s="72" t="s">
        <v>996</v>
      </c>
      <c r="D36" s="73" t="s">
        <v>601</v>
      </c>
      <c r="E36" s="43">
        <v>1</v>
      </c>
      <c r="F36" s="63">
        <v>24000</v>
      </c>
      <c r="G36" s="61">
        <f t="shared" si="1"/>
        <v>24000</v>
      </c>
      <c r="H36" s="60">
        <v>5</v>
      </c>
    </row>
    <row r="37" spans="1:8" ht="15.95" customHeight="1">
      <c r="A37" s="31">
        <v>8</v>
      </c>
      <c r="B37" s="72" t="s">
        <v>220</v>
      </c>
      <c r="C37" s="72" t="s">
        <v>997</v>
      </c>
      <c r="D37" s="73" t="s">
        <v>832</v>
      </c>
      <c r="E37" s="43">
        <v>1</v>
      </c>
      <c r="F37" s="63">
        <v>38000</v>
      </c>
      <c r="G37" s="61">
        <f t="shared" si="1"/>
        <v>38000</v>
      </c>
      <c r="H37" s="60">
        <v>5</v>
      </c>
    </row>
    <row r="38" spans="1:8" ht="15.95" customHeight="1">
      <c r="A38" s="31">
        <v>9</v>
      </c>
      <c r="B38" s="72" t="s">
        <v>221</v>
      </c>
      <c r="C38" s="72" t="s">
        <v>998</v>
      </c>
      <c r="D38" s="73" t="s">
        <v>601</v>
      </c>
      <c r="E38" s="43">
        <v>1</v>
      </c>
      <c r="F38" s="63">
        <v>81000</v>
      </c>
      <c r="G38" s="61">
        <f t="shared" si="1"/>
        <v>81000</v>
      </c>
      <c r="H38" s="60">
        <v>5</v>
      </c>
    </row>
    <row r="39" spans="1:8" ht="15.95" customHeight="1">
      <c r="A39" s="31">
        <v>10</v>
      </c>
      <c r="B39" s="72" t="s">
        <v>222</v>
      </c>
      <c r="C39" s="72" t="s">
        <v>999</v>
      </c>
      <c r="D39" s="73" t="s">
        <v>832</v>
      </c>
      <c r="E39" s="43">
        <v>1</v>
      </c>
      <c r="F39" s="63">
        <v>90000</v>
      </c>
      <c r="G39" s="61">
        <f t="shared" si="1"/>
        <v>90000</v>
      </c>
      <c r="H39" s="60">
        <v>5</v>
      </c>
    </row>
    <row r="40" spans="1:8" ht="15.95" customHeight="1">
      <c r="A40" s="31">
        <v>11</v>
      </c>
      <c r="B40" s="72" t="s">
        <v>223</v>
      </c>
      <c r="C40" s="72" t="s">
        <v>1000</v>
      </c>
      <c r="D40" s="73" t="s">
        <v>601</v>
      </c>
      <c r="E40" s="43">
        <v>1</v>
      </c>
      <c r="F40" s="63">
        <v>38000</v>
      </c>
      <c r="G40" s="61">
        <f t="shared" si="1"/>
        <v>38000</v>
      </c>
      <c r="H40" s="60">
        <v>5</v>
      </c>
    </row>
    <row r="41" spans="1:8" ht="15.95" customHeight="1">
      <c r="A41" s="31">
        <v>12</v>
      </c>
      <c r="B41" s="72" t="s">
        <v>224</v>
      </c>
      <c r="C41" s="94" t="s">
        <v>1002</v>
      </c>
      <c r="D41" s="73" t="s">
        <v>601</v>
      </c>
      <c r="E41" s="43">
        <v>1</v>
      </c>
      <c r="F41" s="63">
        <v>38000</v>
      </c>
      <c r="G41" s="61">
        <f>F41*E41</f>
        <v>38000</v>
      </c>
      <c r="H41" s="60">
        <v>5</v>
      </c>
    </row>
    <row r="42" spans="1:8" ht="15.95" customHeight="1">
      <c r="A42" s="31">
        <v>13</v>
      </c>
      <c r="B42" s="72" t="s">
        <v>225</v>
      </c>
      <c r="C42" s="94" t="s">
        <v>1003</v>
      </c>
      <c r="D42" s="73" t="s">
        <v>601</v>
      </c>
      <c r="E42" s="43">
        <v>1</v>
      </c>
      <c r="F42" s="63">
        <v>38000</v>
      </c>
      <c r="G42" s="61">
        <f t="shared" ref="G42:G50" si="2">F42*E42</f>
        <v>38000</v>
      </c>
      <c r="H42" s="60">
        <v>5</v>
      </c>
    </row>
    <row r="43" spans="1:8" ht="15.95" customHeight="1">
      <c r="A43" s="31">
        <v>14</v>
      </c>
      <c r="B43" s="72" t="s">
        <v>226</v>
      </c>
      <c r="C43" s="72" t="s">
        <v>1004</v>
      </c>
      <c r="D43" s="73" t="s">
        <v>601</v>
      </c>
      <c r="E43" s="43">
        <v>1</v>
      </c>
      <c r="F43" s="63">
        <v>41000</v>
      </c>
      <c r="G43" s="61">
        <f t="shared" si="2"/>
        <v>41000</v>
      </c>
      <c r="H43" s="60">
        <v>5</v>
      </c>
    </row>
    <row r="44" spans="1:8" ht="15.95" customHeight="1">
      <c r="A44" s="31">
        <v>15</v>
      </c>
      <c r="B44" s="72" t="s">
        <v>227</v>
      </c>
      <c r="C44" s="72" t="s">
        <v>605</v>
      </c>
      <c r="D44" s="73" t="s">
        <v>601</v>
      </c>
      <c r="E44" s="43">
        <v>1</v>
      </c>
      <c r="F44" s="63">
        <v>41000</v>
      </c>
      <c r="G44" s="61">
        <f t="shared" si="2"/>
        <v>41000</v>
      </c>
      <c r="H44" s="60">
        <v>5</v>
      </c>
    </row>
    <row r="45" spans="1:8" ht="15.95" customHeight="1">
      <c r="A45" s="31">
        <v>16</v>
      </c>
      <c r="B45" s="72" t="s">
        <v>228</v>
      </c>
      <c r="C45" s="72" t="s">
        <v>606</v>
      </c>
      <c r="D45" s="73" t="s">
        <v>832</v>
      </c>
      <c r="E45" s="43">
        <v>1</v>
      </c>
      <c r="F45" s="63">
        <v>47000</v>
      </c>
      <c r="G45" s="61">
        <f t="shared" si="2"/>
        <v>47000</v>
      </c>
      <c r="H45" s="60">
        <v>5</v>
      </c>
    </row>
    <row r="46" spans="1:8" ht="15.95" customHeight="1">
      <c r="A46" s="31">
        <v>17</v>
      </c>
      <c r="B46" s="72" t="s">
        <v>229</v>
      </c>
      <c r="C46" s="72" t="s">
        <v>608</v>
      </c>
      <c r="D46" s="73" t="s">
        <v>832</v>
      </c>
      <c r="E46" s="43">
        <v>1</v>
      </c>
      <c r="F46" s="63">
        <v>40000</v>
      </c>
      <c r="G46" s="61">
        <f t="shared" si="2"/>
        <v>40000</v>
      </c>
      <c r="H46" s="60">
        <v>5</v>
      </c>
    </row>
    <row r="47" spans="1:8" ht="15.95" customHeight="1">
      <c r="A47" s="31">
        <v>18</v>
      </c>
      <c r="B47" s="72" t="s">
        <v>230</v>
      </c>
      <c r="C47" s="72" t="s">
        <v>609</v>
      </c>
      <c r="D47" s="73" t="s">
        <v>832</v>
      </c>
      <c r="E47" s="43">
        <v>1</v>
      </c>
      <c r="F47" s="63">
        <v>19000</v>
      </c>
      <c r="G47" s="61">
        <f t="shared" si="2"/>
        <v>19000</v>
      </c>
      <c r="H47" s="60">
        <v>5</v>
      </c>
    </row>
    <row r="48" spans="1:8" ht="15.95" customHeight="1">
      <c r="A48" s="31">
        <v>19</v>
      </c>
      <c r="B48" s="72" t="s">
        <v>231</v>
      </c>
      <c r="C48" s="72" t="s">
        <v>610</v>
      </c>
      <c r="D48" s="73" t="s">
        <v>601</v>
      </c>
      <c r="E48" s="43">
        <v>1</v>
      </c>
      <c r="F48" s="63">
        <v>41000</v>
      </c>
      <c r="G48" s="61">
        <f t="shared" si="2"/>
        <v>41000</v>
      </c>
      <c r="H48" s="60">
        <v>5</v>
      </c>
    </row>
    <row r="49" spans="1:8" ht="15.95" customHeight="1">
      <c r="A49" s="31">
        <v>20</v>
      </c>
      <c r="B49" s="72" t="s">
        <v>232</v>
      </c>
      <c r="C49" s="72" t="s">
        <v>611</v>
      </c>
      <c r="D49" s="73" t="s">
        <v>601</v>
      </c>
      <c r="E49" s="43">
        <v>1</v>
      </c>
      <c r="F49" s="63">
        <v>120000</v>
      </c>
      <c r="G49" s="61">
        <f t="shared" si="2"/>
        <v>120000</v>
      </c>
      <c r="H49" s="60">
        <v>5</v>
      </c>
    </row>
    <row r="50" spans="1:8" ht="15.95" customHeight="1">
      <c r="A50" s="31">
        <v>21</v>
      </c>
      <c r="B50" s="72" t="s">
        <v>233</v>
      </c>
      <c r="C50" s="72" t="s">
        <v>612</v>
      </c>
      <c r="D50" s="73" t="s">
        <v>832</v>
      </c>
      <c r="E50" s="43">
        <v>1</v>
      </c>
      <c r="F50" s="63">
        <v>43000</v>
      </c>
      <c r="G50" s="61">
        <f t="shared" si="2"/>
        <v>43000</v>
      </c>
      <c r="H50" s="60">
        <v>5</v>
      </c>
    </row>
    <row r="51" spans="1:8" ht="15.95" customHeight="1">
      <c r="A51" s="31">
        <v>22</v>
      </c>
      <c r="B51" s="72" t="s">
        <v>234</v>
      </c>
      <c r="C51" s="72" t="s">
        <v>613</v>
      </c>
      <c r="D51" s="73" t="s">
        <v>120</v>
      </c>
      <c r="E51" s="43">
        <v>1</v>
      </c>
      <c r="F51" s="63">
        <v>40000</v>
      </c>
      <c r="G51" s="61">
        <f t="shared" si="1"/>
        <v>40000</v>
      </c>
      <c r="H51" s="60">
        <v>5</v>
      </c>
    </row>
    <row r="52" spans="1:8" ht="15.95" customHeight="1">
      <c r="A52" s="31">
        <v>23</v>
      </c>
      <c r="B52" s="72" t="s">
        <v>235</v>
      </c>
      <c r="C52" s="72" t="s">
        <v>524</v>
      </c>
      <c r="D52" s="73" t="s">
        <v>601</v>
      </c>
      <c r="E52" s="43">
        <v>1</v>
      </c>
      <c r="F52" s="63">
        <v>84000</v>
      </c>
      <c r="G52" s="61">
        <f t="shared" si="1"/>
        <v>84000</v>
      </c>
      <c r="H52" s="60">
        <v>5</v>
      </c>
    </row>
    <row r="53" spans="1:8" ht="15.95" customHeight="1">
      <c r="A53" s="31">
        <v>24</v>
      </c>
      <c r="B53" s="72" t="s">
        <v>236</v>
      </c>
      <c r="C53" s="72" t="s">
        <v>615</v>
      </c>
      <c r="D53" s="73" t="s">
        <v>832</v>
      </c>
      <c r="E53" s="43">
        <v>1</v>
      </c>
      <c r="F53" s="63">
        <v>61000</v>
      </c>
      <c r="G53" s="61">
        <f t="shared" si="1"/>
        <v>61000</v>
      </c>
      <c r="H53" s="60">
        <v>5</v>
      </c>
    </row>
    <row r="54" spans="1:8" ht="15.95" customHeight="1">
      <c r="A54" s="31">
        <v>25</v>
      </c>
      <c r="B54" s="72" t="s">
        <v>237</v>
      </c>
      <c r="C54" s="72" t="s">
        <v>533</v>
      </c>
      <c r="D54" s="73" t="s">
        <v>601</v>
      </c>
      <c r="E54" s="43">
        <v>1</v>
      </c>
      <c r="F54" s="63">
        <v>34000</v>
      </c>
      <c r="G54" s="61">
        <f t="shared" si="1"/>
        <v>34000</v>
      </c>
      <c r="H54" s="60">
        <v>5</v>
      </c>
    </row>
    <row r="55" spans="1:8" ht="15.95" customHeight="1">
      <c r="A55" s="31">
        <v>26</v>
      </c>
      <c r="B55" s="72" t="s">
        <v>238</v>
      </c>
      <c r="C55" s="72" t="s">
        <v>130</v>
      </c>
      <c r="D55" s="73" t="s">
        <v>601</v>
      </c>
      <c r="E55" s="43">
        <v>1</v>
      </c>
      <c r="F55" s="63">
        <v>82000</v>
      </c>
      <c r="G55" s="61">
        <f t="shared" si="1"/>
        <v>82000</v>
      </c>
      <c r="H55" s="60">
        <v>5</v>
      </c>
    </row>
    <row r="56" spans="1:8" ht="15.95" customHeight="1">
      <c r="A56" s="31">
        <v>27</v>
      </c>
      <c r="B56" s="72" t="s">
        <v>239</v>
      </c>
      <c r="C56" s="72" t="s">
        <v>616</v>
      </c>
      <c r="D56" s="73" t="s">
        <v>832</v>
      </c>
      <c r="E56" s="43">
        <v>1</v>
      </c>
      <c r="F56" s="63">
        <v>55000</v>
      </c>
      <c r="G56" s="61">
        <f t="shared" si="1"/>
        <v>55000</v>
      </c>
      <c r="H56" s="60">
        <v>5</v>
      </c>
    </row>
    <row r="57" spans="1:8" ht="15.95" customHeight="1">
      <c r="A57" s="31">
        <v>28</v>
      </c>
      <c r="B57" s="72" t="s">
        <v>240</v>
      </c>
      <c r="C57" s="72" t="s">
        <v>617</v>
      </c>
      <c r="D57" s="73" t="s">
        <v>601</v>
      </c>
      <c r="E57" s="43">
        <v>1</v>
      </c>
      <c r="F57" s="63">
        <v>43000</v>
      </c>
      <c r="G57" s="61">
        <f t="shared" si="1"/>
        <v>43000</v>
      </c>
      <c r="H57" s="60">
        <v>5</v>
      </c>
    </row>
    <row r="58" spans="1:8" ht="15.95" customHeight="1">
      <c r="A58" s="31">
        <v>29</v>
      </c>
      <c r="B58" s="72" t="s">
        <v>241</v>
      </c>
      <c r="C58" s="72" t="s">
        <v>242</v>
      </c>
      <c r="D58" s="73" t="s">
        <v>120</v>
      </c>
      <c r="E58" s="43">
        <v>1</v>
      </c>
      <c r="F58" s="63">
        <v>260000</v>
      </c>
      <c r="G58" s="61">
        <f t="shared" si="1"/>
        <v>260000</v>
      </c>
      <c r="H58" s="60">
        <v>5</v>
      </c>
    </row>
    <row r="59" spans="1:8" ht="15.95" customHeight="1">
      <c r="A59" s="31">
        <v>30</v>
      </c>
      <c r="B59" s="72" t="s">
        <v>243</v>
      </c>
      <c r="C59" s="72" t="s">
        <v>618</v>
      </c>
      <c r="D59" s="73" t="s">
        <v>832</v>
      </c>
      <c r="E59" s="43">
        <v>1</v>
      </c>
      <c r="F59" s="63">
        <v>22000</v>
      </c>
      <c r="G59" s="61">
        <f t="shared" si="1"/>
        <v>22000</v>
      </c>
      <c r="H59" s="60">
        <v>5</v>
      </c>
    </row>
    <row r="60" spans="1:8" ht="15.95" customHeight="1">
      <c r="A60" s="31">
        <v>31</v>
      </c>
      <c r="B60" s="72" t="s">
        <v>244</v>
      </c>
      <c r="C60" s="72" t="s">
        <v>619</v>
      </c>
      <c r="D60" s="73" t="s">
        <v>120</v>
      </c>
      <c r="E60" s="43">
        <v>1</v>
      </c>
      <c r="F60" s="63">
        <v>70000</v>
      </c>
      <c r="G60" s="61">
        <f t="shared" si="1"/>
        <v>70000</v>
      </c>
      <c r="H60" s="60">
        <v>5</v>
      </c>
    </row>
    <row r="61" spans="1:8" ht="15.95" customHeight="1">
      <c r="A61" s="31">
        <v>32</v>
      </c>
      <c r="B61" s="72" t="s">
        <v>245</v>
      </c>
      <c r="C61" s="72" t="s">
        <v>621</v>
      </c>
      <c r="D61" s="73" t="s">
        <v>601</v>
      </c>
      <c r="E61" s="43">
        <v>1</v>
      </c>
      <c r="F61" s="63">
        <v>19000</v>
      </c>
      <c r="G61" s="61">
        <f t="shared" si="1"/>
        <v>19000</v>
      </c>
      <c r="H61" s="60">
        <v>5</v>
      </c>
    </row>
    <row r="62" spans="1:8" ht="15.95" customHeight="1">
      <c r="A62" s="31">
        <v>33</v>
      </c>
      <c r="B62" s="72" t="s">
        <v>246</v>
      </c>
      <c r="C62" s="72" t="s">
        <v>622</v>
      </c>
      <c r="D62" s="73" t="s">
        <v>832</v>
      </c>
      <c r="E62" s="43">
        <v>1</v>
      </c>
      <c r="F62" s="63">
        <v>60000</v>
      </c>
      <c r="G62" s="61">
        <f t="shared" si="1"/>
        <v>60000</v>
      </c>
      <c r="H62" s="60">
        <v>5</v>
      </c>
    </row>
    <row r="63" spans="1:8" ht="15.95" customHeight="1">
      <c r="A63" s="31">
        <v>34</v>
      </c>
      <c r="B63" s="72" t="s">
        <v>247</v>
      </c>
      <c r="C63" s="72" t="s">
        <v>623</v>
      </c>
      <c r="D63" s="73" t="s">
        <v>601</v>
      </c>
      <c r="E63" s="43">
        <v>1</v>
      </c>
      <c r="F63" s="63">
        <v>33000</v>
      </c>
      <c r="G63" s="61">
        <f t="shared" si="1"/>
        <v>33000</v>
      </c>
      <c r="H63" s="60">
        <v>5</v>
      </c>
    </row>
    <row r="64" spans="1:8" ht="15.95" customHeight="1">
      <c r="A64" s="31">
        <v>35</v>
      </c>
      <c r="B64" s="72" t="s">
        <v>248</v>
      </c>
      <c r="C64" s="72" t="s">
        <v>1155</v>
      </c>
      <c r="D64" s="73" t="s">
        <v>624</v>
      </c>
      <c r="E64" s="43">
        <v>1</v>
      </c>
      <c r="F64" s="63">
        <v>88000</v>
      </c>
      <c r="G64" s="61">
        <f t="shared" si="1"/>
        <v>88000</v>
      </c>
      <c r="H64" s="60">
        <v>5</v>
      </c>
    </row>
    <row r="65" spans="1:8" ht="15.95" customHeight="1">
      <c r="A65" s="31">
        <v>36</v>
      </c>
      <c r="B65" s="72" t="s">
        <v>249</v>
      </c>
      <c r="C65" s="72" t="s">
        <v>625</v>
      </c>
      <c r="D65" s="73" t="s">
        <v>601</v>
      </c>
      <c r="E65" s="43">
        <v>1</v>
      </c>
      <c r="F65" s="63">
        <v>9000</v>
      </c>
      <c r="G65" s="61">
        <f t="shared" si="1"/>
        <v>9000</v>
      </c>
      <c r="H65" s="60">
        <v>5</v>
      </c>
    </row>
    <row r="66" spans="1:8" ht="15.95" customHeight="1">
      <c r="A66" s="31">
        <v>37</v>
      </c>
      <c r="B66" s="72" t="s">
        <v>250</v>
      </c>
      <c r="C66" s="72" t="s">
        <v>626</v>
      </c>
      <c r="D66" s="73" t="s">
        <v>601</v>
      </c>
      <c r="E66" s="43">
        <v>1</v>
      </c>
      <c r="F66" s="63">
        <v>310000</v>
      </c>
      <c r="G66" s="61">
        <f t="shared" si="1"/>
        <v>310000</v>
      </c>
      <c r="H66" s="60">
        <v>5</v>
      </c>
    </row>
    <row r="67" spans="1:8" ht="15.95" customHeight="1">
      <c r="A67" s="31">
        <v>38</v>
      </c>
      <c r="B67" s="72" t="s">
        <v>251</v>
      </c>
      <c r="C67" s="72" t="s">
        <v>627</v>
      </c>
      <c r="D67" s="73" t="s">
        <v>601</v>
      </c>
      <c r="E67" s="43">
        <v>1</v>
      </c>
      <c r="F67" s="63">
        <v>20000</v>
      </c>
      <c r="G67" s="61">
        <f t="shared" si="1"/>
        <v>20000</v>
      </c>
      <c r="H67" s="60">
        <v>5</v>
      </c>
    </row>
    <row r="68" spans="1:8" ht="15.95" customHeight="1">
      <c r="A68" s="31">
        <v>39</v>
      </c>
      <c r="B68" s="72" t="s">
        <v>252</v>
      </c>
      <c r="C68" s="72" t="s">
        <v>1156</v>
      </c>
      <c r="D68" s="73" t="s">
        <v>601</v>
      </c>
      <c r="E68" s="43">
        <v>1</v>
      </c>
      <c r="F68" s="63">
        <v>14000</v>
      </c>
      <c r="G68" s="61">
        <f t="shared" si="1"/>
        <v>14000</v>
      </c>
      <c r="H68" s="60">
        <v>5</v>
      </c>
    </row>
    <row r="69" spans="1:8" ht="15.95" customHeight="1">
      <c r="A69" s="31">
        <v>40</v>
      </c>
      <c r="B69" s="72" t="s">
        <v>253</v>
      </c>
      <c r="C69" s="72" t="s">
        <v>628</v>
      </c>
      <c r="D69" s="73" t="s">
        <v>601</v>
      </c>
      <c r="E69" s="43">
        <v>1</v>
      </c>
      <c r="F69" s="63">
        <v>11000</v>
      </c>
      <c r="G69" s="61">
        <f t="shared" si="1"/>
        <v>11000</v>
      </c>
      <c r="H69" s="60">
        <v>5</v>
      </c>
    </row>
    <row r="70" spans="1:8" ht="15.95" customHeight="1">
      <c r="A70" s="31">
        <v>41</v>
      </c>
      <c r="B70" s="72" t="s">
        <v>254</v>
      </c>
      <c r="C70" s="72" t="s">
        <v>629</v>
      </c>
      <c r="D70" s="73" t="s">
        <v>601</v>
      </c>
      <c r="E70" s="43">
        <v>1</v>
      </c>
      <c r="F70" s="63">
        <v>24000</v>
      </c>
      <c r="G70" s="61">
        <f t="shared" si="1"/>
        <v>24000</v>
      </c>
      <c r="H70" s="60">
        <v>5</v>
      </c>
    </row>
    <row r="71" spans="1:8" ht="15.95" customHeight="1">
      <c r="A71" s="31">
        <v>42</v>
      </c>
      <c r="B71" s="72" t="s">
        <v>255</v>
      </c>
      <c r="C71" s="72" t="s">
        <v>633</v>
      </c>
      <c r="D71" s="73" t="s">
        <v>832</v>
      </c>
      <c r="E71" s="43">
        <v>1</v>
      </c>
      <c r="F71" s="63">
        <v>47000</v>
      </c>
      <c r="G71" s="61">
        <f t="shared" si="1"/>
        <v>47000</v>
      </c>
      <c r="H71" s="60">
        <v>5</v>
      </c>
    </row>
    <row r="72" spans="1:8" ht="15.95" customHeight="1">
      <c r="A72" s="31">
        <v>43</v>
      </c>
      <c r="B72" s="72" t="s">
        <v>256</v>
      </c>
      <c r="C72" s="72" t="s">
        <v>634</v>
      </c>
      <c r="D72" s="73" t="s">
        <v>601</v>
      </c>
      <c r="E72" s="43">
        <v>1</v>
      </c>
      <c r="F72" s="63">
        <v>15000</v>
      </c>
      <c r="G72" s="61">
        <f t="shared" si="1"/>
        <v>15000</v>
      </c>
      <c r="H72" s="60">
        <v>5</v>
      </c>
    </row>
    <row r="73" spans="1:8" ht="15.95" customHeight="1">
      <c r="A73" s="18"/>
      <c r="B73" s="43"/>
      <c r="C73" s="62"/>
      <c r="D73" s="41"/>
      <c r="E73" s="43"/>
      <c r="F73" s="63"/>
      <c r="G73" s="61"/>
      <c r="H73" s="60"/>
    </row>
    <row r="74" spans="1:8" ht="15.95" customHeight="1">
      <c r="A74" s="10">
        <v>5</v>
      </c>
      <c r="B74" s="43" t="s">
        <v>620</v>
      </c>
      <c r="C74" s="62" t="s">
        <v>1157</v>
      </c>
      <c r="D74" s="41" t="s">
        <v>601</v>
      </c>
      <c r="E74" s="43">
        <v>1</v>
      </c>
      <c r="F74" s="63">
        <v>706000</v>
      </c>
      <c r="G74" s="61">
        <f>E74*F74</f>
        <v>706000</v>
      </c>
      <c r="H74" s="60">
        <v>10</v>
      </c>
    </row>
    <row r="75" spans="1:8" ht="15.95" customHeight="1">
      <c r="A75" s="10">
        <v>6</v>
      </c>
      <c r="B75" s="74" t="s">
        <v>1001</v>
      </c>
      <c r="C75" s="62" t="s">
        <v>129</v>
      </c>
      <c r="D75" s="41" t="s">
        <v>601</v>
      </c>
      <c r="E75" s="43">
        <v>1</v>
      </c>
      <c r="F75" s="75">
        <v>547000</v>
      </c>
      <c r="G75" s="76">
        <f>F75*E75</f>
        <v>547000</v>
      </c>
      <c r="H75" s="60">
        <v>5</v>
      </c>
    </row>
    <row r="76" spans="1:8" ht="15.95" customHeight="1">
      <c r="A76" s="15">
        <v>7</v>
      </c>
      <c r="B76" s="43" t="s">
        <v>635</v>
      </c>
      <c r="C76" s="62" t="s">
        <v>636</v>
      </c>
      <c r="D76" s="41" t="s">
        <v>120</v>
      </c>
      <c r="E76" s="43">
        <v>1</v>
      </c>
      <c r="F76" s="63">
        <v>3440000</v>
      </c>
      <c r="G76" s="61">
        <f t="shared" si="1"/>
        <v>3440000</v>
      </c>
      <c r="H76" s="60">
        <v>10</v>
      </c>
    </row>
    <row r="77" spans="1:8" ht="15.95" customHeight="1">
      <c r="A77" s="6"/>
      <c r="B77" s="43" t="s">
        <v>23</v>
      </c>
      <c r="C77" s="56" t="s">
        <v>637</v>
      </c>
      <c r="D77" s="41"/>
      <c r="E77" s="43"/>
      <c r="F77" s="63"/>
      <c r="G77" s="262">
        <f>G78+G79+G80+G99+G100</f>
        <v>6530000</v>
      </c>
      <c r="H77" s="60"/>
    </row>
    <row r="78" spans="1:8" ht="15.95" customHeight="1">
      <c r="A78" s="10">
        <v>2</v>
      </c>
      <c r="B78" s="43" t="s">
        <v>638</v>
      </c>
      <c r="C78" s="62" t="s">
        <v>639</v>
      </c>
      <c r="D78" s="41" t="s">
        <v>120</v>
      </c>
      <c r="E78" s="43">
        <v>1</v>
      </c>
      <c r="F78" s="63">
        <v>1560000</v>
      </c>
      <c r="G78" s="61">
        <f>E78*F78</f>
        <v>1560000</v>
      </c>
      <c r="H78" s="60">
        <v>5</v>
      </c>
    </row>
    <row r="79" spans="1:8" ht="15.95" customHeight="1">
      <c r="A79" s="10">
        <v>3</v>
      </c>
      <c r="B79" s="43" t="s">
        <v>640</v>
      </c>
      <c r="C79" s="62" t="s">
        <v>641</v>
      </c>
      <c r="D79" s="41" t="s">
        <v>120</v>
      </c>
      <c r="E79" s="43">
        <v>1</v>
      </c>
      <c r="F79" s="63">
        <v>324000</v>
      </c>
      <c r="G79" s="61">
        <f>E79*F79</f>
        <v>324000</v>
      </c>
      <c r="H79" s="60">
        <v>5</v>
      </c>
    </row>
    <row r="80" spans="1:8" s="26" customFormat="1" ht="28.5" customHeight="1">
      <c r="A80" s="2">
        <v>4</v>
      </c>
      <c r="B80" s="77" t="s">
        <v>526</v>
      </c>
      <c r="C80" s="69" t="s">
        <v>131</v>
      </c>
      <c r="D80" s="70"/>
      <c r="E80" s="67"/>
      <c r="F80" s="75"/>
      <c r="G80" s="263">
        <f>SUM(G81:G97)</f>
        <v>923000</v>
      </c>
      <c r="H80" s="71">
        <v>5</v>
      </c>
    </row>
    <row r="81" spans="1:8" ht="15.95" customHeight="1">
      <c r="A81" s="10"/>
      <c r="B81" s="72" t="s">
        <v>228</v>
      </c>
      <c r="C81" s="72" t="s">
        <v>606</v>
      </c>
      <c r="D81" s="73" t="s">
        <v>832</v>
      </c>
      <c r="E81" s="43">
        <v>1</v>
      </c>
      <c r="F81" s="63">
        <v>47000</v>
      </c>
      <c r="G81" s="61">
        <f t="shared" ref="G81:G97" si="3">E81*F81</f>
        <v>47000</v>
      </c>
      <c r="H81" s="60">
        <v>5</v>
      </c>
    </row>
    <row r="82" spans="1:8" ht="15.95" customHeight="1">
      <c r="A82" s="10"/>
      <c r="B82" s="72" t="s">
        <v>220</v>
      </c>
      <c r="C82" s="72" t="s">
        <v>997</v>
      </c>
      <c r="D82" s="73" t="s">
        <v>832</v>
      </c>
      <c r="E82" s="43">
        <v>1</v>
      </c>
      <c r="F82" s="63">
        <v>38000</v>
      </c>
      <c r="G82" s="61">
        <f t="shared" si="3"/>
        <v>38000</v>
      </c>
      <c r="H82" s="60">
        <v>5</v>
      </c>
    </row>
    <row r="83" spans="1:8" ht="15.95" customHeight="1">
      <c r="A83" s="10"/>
      <c r="B83" s="72" t="s">
        <v>243</v>
      </c>
      <c r="C83" s="72" t="s">
        <v>618</v>
      </c>
      <c r="D83" s="73" t="s">
        <v>832</v>
      </c>
      <c r="E83" s="43">
        <v>1</v>
      </c>
      <c r="F83" s="63">
        <v>22000</v>
      </c>
      <c r="G83" s="61">
        <f t="shared" si="3"/>
        <v>22000</v>
      </c>
      <c r="H83" s="60">
        <v>5</v>
      </c>
    </row>
    <row r="84" spans="1:8" ht="15.95" customHeight="1">
      <c r="A84" s="10"/>
      <c r="B84" s="72" t="s">
        <v>218</v>
      </c>
      <c r="C84" s="72" t="s">
        <v>995</v>
      </c>
      <c r="D84" s="73" t="s">
        <v>601</v>
      </c>
      <c r="E84" s="43">
        <v>1</v>
      </c>
      <c r="F84" s="63">
        <v>31000</v>
      </c>
      <c r="G84" s="61">
        <f t="shared" si="3"/>
        <v>31000</v>
      </c>
      <c r="H84" s="60">
        <v>5</v>
      </c>
    </row>
    <row r="85" spans="1:8" ht="15.95" customHeight="1">
      <c r="A85" s="10"/>
      <c r="B85" s="72" t="s">
        <v>255</v>
      </c>
      <c r="C85" s="72" t="s">
        <v>633</v>
      </c>
      <c r="D85" s="73" t="s">
        <v>832</v>
      </c>
      <c r="E85" s="43">
        <v>1</v>
      </c>
      <c r="F85" s="63">
        <v>47000</v>
      </c>
      <c r="G85" s="61">
        <f t="shared" si="3"/>
        <v>47000</v>
      </c>
      <c r="H85" s="60">
        <v>5</v>
      </c>
    </row>
    <row r="86" spans="1:8" ht="15.95" customHeight="1">
      <c r="A86" s="10"/>
      <c r="B86" s="72" t="s">
        <v>231</v>
      </c>
      <c r="C86" s="72" t="s">
        <v>610</v>
      </c>
      <c r="D86" s="73" t="s">
        <v>601</v>
      </c>
      <c r="E86" s="43">
        <v>1</v>
      </c>
      <c r="F86" s="63">
        <v>41000</v>
      </c>
      <c r="G86" s="61">
        <f t="shared" si="3"/>
        <v>41000</v>
      </c>
      <c r="H86" s="60">
        <v>5</v>
      </c>
    </row>
    <row r="87" spans="1:8" ht="15.95" customHeight="1">
      <c r="A87" s="10"/>
      <c r="B87" s="72" t="s">
        <v>257</v>
      </c>
      <c r="C87" s="72" t="s">
        <v>644</v>
      </c>
      <c r="D87" s="73" t="s">
        <v>645</v>
      </c>
      <c r="E87" s="43">
        <v>1</v>
      </c>
      <c r="F87" s="63">
        <v>27000</v>
      </c>
      <c r="G87" s="61">
        <f t="shared" si="3"/>
        <v>27000</v>
      </c>
      <c r="H87" s="60">
        <v>5</v>
      </c>
    </row>
    <row r="88" spans="1:8" ht="15.95" customHeight="1">
      <c r="A88" s="10"/>
      <c r="B88" s="72" t="s">
        <v>226</v>
      </c>
      <c r="C88" s="72" t="s">
        <v>1004</v>
      </c>
      <c r="D88" s="73" t="s">
        <v>601</v>
      </c>
      <c r="E88" s="43">
        <v>1</v>
      </c>
      <c r="F88" s="63">
        <v>41000</v>
      </c>
      <c r="G88" s="61">
        <f t="shared" si="3"/>
        <v>41000</v>
      </c>
      <c r="H88" s="60">
        <v>5</v>
      </c>
    </row>
    <row r="89" spans="1:8" ht="15.95" customHeight="1">
      <c r="A89" s="10"/>
      <c r="B89" s="72" t="s">
        <v>227</v>
      </c>
      <c r="C89" s="72" t="s">
        <v>605</v>
      </c>
      <c r="D89" s="73" t="s">
        <v>601</v>
      </c>
      <c r="E89" s="43">
        <v>1</v>
      </c>
      <c r="F89" s="63">
        <v>41000</v>
      </c>
      <c r="G89" s="61">
        <f t="shared" si="3"/>
        <v>41000</v>
      </c>
      <c r="H89" s="60">
        <v>5</v>
      </c>
    </row>
    <row r="90" spans="1:8" ht="17.25" customHeight="1">
      <c r="A90" s="10"/>
      <c r="B90" s="72" t="s">
        <v>258</v>
      </c>
      <c r="C90" s="72" t="s">
        <v>646</v>
      </c>
      <c r="D90" s="73" t="s">
        <v>601</v>
      </c>
      <c r="E90" s="43">
        <v>1</v>
      </c>
      <c r="F90" s="63">
        <v>31000</v>
      </c>
      <c r="G90" s="61">
        <f t="shared" si="3"/>
        <v>31000</v>
      </c>
      <c r="H90" s="60">
        <v>5</v>
      </c>
    </row>
    <row r="91" spans="1:8" ht="17.25" customHeight="1">
      <c r="A91" s="10"/>
      <c r="B91" s="72" t="s">
        <v>233</v>
      </c>
      <c r="C91" s="72" t="s">
        <v>612</v>
      </c>
      <c r="D91" s="73" t="s">
        <v>832</v>
      </c>
      <c r="E91" s="43">
        <v>1</v>
      </c>
      <c r="F91" s="63">
        <v>43000</v>
      </c>
      <c r="G91" s="61">
        <f t="shared" si="3"/>
        <v>43000</v>
      </c>
      <c r="H91" s="60">
        <v>5</v>
      </c>
    </row>
    <row r="92" spans="1:8" ht="17.25" customHeight="1">
      <c r="A92" s="10"/>
      <c r="B92" s="72" t="s">
        <v>230</v>
      </c>
      <c r="C92" s="72" t="s">
        <v>609</v>
      </c>
      <c r="D92" s="73" t="s">
        <v>832</v>
      </c>
      <c r="E92" s="43">
        <v>1</v>
      </c>
      <c r="F92" s="63">
        <v>19000</v>
      </c>
      <c r="G92" s="61">
        <f t="shared" si="3"/>
        <v>19000</v>
      </c>
      <c r="H92" s="60">
        <v>5</v>
      </c>
    </row>
    <row r="93" spans="1:8" ht="17.25" customHeight="1">
      <c r="A93" s="10"/>
      <c r="B93" s="72" t="s">
        <v>215</v>
      </c>
      <c r="C93" s="72" t="s">
        <v>991</v>
      </c>
      <c r="D93" s="73" t="s">
        <v>601</v>
      </c>
      <c r="E93" s="43">
        <v>1</v>
      </c>
      <c r="F93" s="63">
        <v>6000</v>
      </c>
      <c r="G93" s="61">
        <f t="shared" si="3"/>
        <v>6000</v>
      </c>
      <c r="H93" s="60">
        <v>5</v>
      </c>
    </row>
    <row r="94" spans="1:8" ht="17.25" customHeight="1">
      <c r="A94" s="10"/>
      <c r="B94" s="72" t="s">
        <v>259</v>
      </c>
      <c r="C94" s="72" t="s">
        <v>617</v>
      </c>
      <c r="D94" s="73" t="s">
        <v>601</v>
      </c>
      <c r="E94" s="43">
        <v>1</v>
      </c>
      <c r="F94" s="63">
        <v>43000</v>
      </c>
      <c r="G94" s="61">
        <f t="shared" si="3"/>
        <v>43000</v>
      </c>
      <c r="H94" s="60">
        <v>5</v>
      </c>
    </row>
    <row r="95" spans="1:8" ht="17.25" customHeight="1">
      <c r="A95" s="10"/>
      <c r="B95" s="72" t="s">
        <v>260</v>
      </c>
      <c r="C95" s="72" t="s">
        <v>261</v>
      </c>
      <c r="D95" s="73" t="s">
        <v>120</v>
      </c>
      <c r="E95" s="43">
        <v>1</v>
      </c>
      <c r="F95" s="63">
        <v>370000</v>
      </c>
      <c r="G95" s="61">
        <f t="shared" si="3"/>
        <v>370000</v>
      </c>
      <c r="H95" s="60">
        <v>5</v>
      </c>
    </row>
    <row r="96" spans="1:8" ht="17.25" customHeight="1">
      <c r="A96" s="10"/>
      <c r="B96" s="72" t="s">
        <v>224</v>
      </c>
      <c r="C96" s="72" t="s">
        <v>647</v>
      </c>
      <c r="D96" s="73" t="s">
        <v>601</v>
      </c>
      <c r="E96" s="43">
        <v>1</v>
      </c>
      <c r="F96" s="63">
        <v>38000</v>
      </c>
      <c r="G96" s="61">
        <f t="shared" si="3"/>
        <v>38000</v>
      </c>
      <c r="H96" s="60">
        <v>5</v>
      </c>
    </row>
    <row r="97" spans="1:9" ht="17.25" customHeight="1">
      <c r="A97" s="10"/>
      <c r="B97" s="72" t="s">
        <v>225</v>
      </c>
      <c r="C97" s="72" t="s">
        <v>1158</v>
      </c>
      <c r="D97" s="73" t="s">
        <v>601</v>
      </c>
      <c r="E97" s="43">
        <v>1</v>
      </c>
      <c r="F97" s="63">
        <v>38000</v>
      </c>
      <c r="G97" s="61">
        <f t="shared" si="3"/>
        <v>38000</v>
      </c>
      <c r="H97" s="60">
        <v>5</v>
      </c>
    </row>
    <row r="98" spans="1:9" ht="17.25" customHeight="1">
      <c r="A98" s="10"/>
      <c r="B98" s="43"/>
      <c r="C98" s="62"/>
      <c r="D98" s="41"/>
      <c r="E98" s="43"/>
      <c r="F98" s="63"/>
      <c r="G98" s="61"/>
      <c r="H98" s="60"/>
    </row>
    <row r="99" spans="1:9" ht="15.95" customHeight="1">
      <c r="A99" s="10">
        <v>5</v>
      </c>
      <c r="B99" s="43" t="s">
        <v>1012</v>
      </c>
      <c r="C99" s="62" t="s">
        <v>642</v>
      </c>
      <c r="D99" s="41" t="s">
        <v>601</v>
      </c>
      <c r="E99" s="43">
        <v>1</v>
      </c>
      <c r="F99" s="63">
        <v>3213000</v>
      </c>
      <c r="G99" s="61">
        <f>E99*F99</f>
        <v>3213000</v>
      </c>
      <c r="H99" s="60">
        <v>5</v>
      </c>
    </row>
    <row r="100" spans="1:9" ht="17.25" customHeight="1">
      <c r="A100" s="18">
        <v>6</v>
      </c>
      <c r="B100" s="43" t="s">
        <v>648</v>
      </c>
      <c r="C100" s="62" t="s">
        <v>649</v>
      </c>
      <c r="D100" s="41" t="s">
        <v>120</v>
      </c>
      <c r="E100" s="43">
        <v>1</v>
      </c>
      <c r="F100" s="63">
        <v>510000</v>
      </c>
      <c r="G100" s="61">
        <f>E100*F100</f>
        <v>510000</v>
      </c>
      <c r="H100" s="60">
        <v>10</v>
      </c>
    </row>
    <row r="101" spans="1:9" ht="15.95" customHeight="1">
      <c r="A101" s="5"/>
      <c r="B101" s="43" t="s">
        <v>23</v>
      </c>
      <c r="C101" s="56" t="s">
        <v>60</v>
      </c>
      <c r="D101" s="41"/>
      <c r="E101" s="43"/>
      <c r="F101" s="63"/>
      <c r="G101" s="262">
        <f>SUM(G102:G105)</f>
        <v>676000</v>
      </c>
      <c r="H101" s="60"/>
    </row>
    <row r="102" spans="1:9" ht="15.95" customHeight="1">
      <c r="A102" s="10">
        <v>1</v>
      </c>
      <c r="B102" s="43" t="s">
        <v>650</v>
      </c>
      <c r="C102" s="62" t="s">
        <v>651</v>
      </c>
      <c r="D102" s="41" t="s">
        <v>601</v>
      </c>
      <c r="E102" s="43">
        <v>1</v>
      </c>
      <c r="F102" s="65">
        <v>409000</v>
      </c>
      <c r="G102" s="61">
        <f>E102*F102</f>
        <v>409000</v>
      </c>
      <c r="H102" s="60">
        <v>5</v>
      </c>
    </row>
    <row r="103" spans="1:9" ht="15.95" customHeight="1">
      <c r="A103" s="10">
        <v>2</v>
      </c>
      <c r="B103" s="43" t="s">
        <v>652</v>
      </c>
      <c r="C103" s="62" t="s">
        <v>653</v>
      </c>
      <c r="D103" s="41" t="s">
        <v>601</v>
      </c>
      <c r="E103" s="43">
        <v>1</v>
      </c>
      <c r="F103" s="65">
        <v>168000</v>
      </c>
      <c r="G103" s="61">
        <f>E103*F103</f>
        <v>168000</v>
      </c>
      <c r="H103" s="60">
        <v>5</v>
      </c>
    </row>
    <row r="104" spans="1:9" ht="15.95" customHeight="1">
      <c r="A104" s="10">
        <v>3</v>
      </c>
      <c r="B104" s="43" t="s">
        <v>165</v>
      </c>
      <c r="C104" s="62" t="s">
        <v>654</v>
      </c>
      <c r="D104" s="41" t="s">
        <v>601</v>
      </c>
      <c r="E104" s="43">
        <v>1</v>
      </c>
      <c r="F104" s="65">
        <v>38000</v>
      </c>
      <c r="G104" s="61">
        <f>E104*F104</f>
        <v>38000</v>
      </c>
      <c r="H104" s="60">
        <v>5</v>
      </c>
    </row>
    <row r="105" spans="1:9" ht="15.95" customHeight="1">
      <c r="A105" s="15">
        <v>4</v>
      </c>
      <c r="B105" s="67" t="s">
        <v>447</v>
      </c>
      <c r="C105" s="62" t="s">
        <v>655</v>
      </c>
      <c r="D105" s="41" t="s">
        <v>601</v>
      </c>
      <c r="E105" s="43">
        <v>1</v>
      </c>
      <c r="F105" s="65">
        <v>61000</v>
      </c>
      <c r="G105" s="61">
        <f>E105*F105</f>
        <v>61000</v>
      </c>
      <c r="H105" s="60">
        <v>5</v>
      </c>
    </row>
    <row r="106" spans="1:9" ht="15.95" customHeight="1">
      <c r="A106" s="6"/>
      <c r="B106" s="43" t="s">
        <v>23</v>
      </c>
      <c r="C106" s="56" t="s">
        <v>656</v>
      </c>
      <c r="D106" s="41"/>
      <c r="E106" s="43"/>
      <c r="F106" s="63"/>
      <c r="G106" s="262">
        <f>SUM(G107:G119)</f>
        <v>3722000</v>
      </c>
      <c r="H106" s="60"/>
    </row>
    <row r="107" spans="1:9" ht="17.25" customHeight="1">
      <c r="A107" s="10">
        <v>1</v>
      </c>
      <c r="B107" s="67" t="s">
        <v>1073</v>
      </c>
      <c r="C107" s="62" t="s">
        <v>657</v>
      </c>
      <c r="D107" s="41" t="s">
        <v>120</v>
      </c>
      <c r="E107" s="43">
        <v>1</v>
      </c>
      <c r="F107" s="63">
        <v>80000</v>
      </c>
      <c r="G107" s="61">
        <f t="shared" ref="G107:G119" si="4">E107*F107</f>
        <v>80000</v>
      </c>
      <c r="H107" s="60"/>
    </row>
    <row r="108" spans="1:9" ht="17.25" customHeight="1">
      <c r="A108" s="10">
        <v>2</v>
      </c>
      <c r="B108" s="43" t="s">
        <v>658</v>
      </c>
      <c r="C108" s="62" t="s">
        <v>659</v>
      </c>
      <c r="D108" s="41" t="s">
        <v>601</v>
      </c>
      <c r="E108" s="43">
        <v>1</v>
      </c>
      <c r="F108" s="65">
        <v>2700000</v>
      </c>
      <c r="G108" s="61">
        <f t="shared" si="4"/>
        <v>2700000</v>
      </c>
      <c r="H108" s="60">
        <v>10</v>
      </c>
      <c r="I108" s="39"/>
    </row>
    <row r="109" spans="1:9" ht="17.25" customHeight="1">
      <c r="A109" s="10">
        <v>3</v>
      </c>
      <c r="B109" s="43" t="s">
        <v>607</v>
      </c>
      <c r="C109" s="62" t="s">
        <v>660</v>
      </c>
      <c r="D109" s="41" t="s">
        <v>601</v>
      </c>
      <c r="E109" s="43">
        <v>1</v>
      </c>
      <c r="F109" s="65">
        <v>40000</v>
      </c>
      <c r="G109" s="61">
        <f t="shared" si="4"/>
        <v>40000</v>
      </c>
      <c r="H109" s="60">
        <v>5</v>
      </c>
      <c r="I109" s="39"/>
    </row>
    <row r="110" spans="1:9" ht="17.25" customHeight="1">
      <c r="A110" s="10">
        <v>4</v>
      </c>
      <c r="B110" s="43" t="s">
        <v>661</v>
      </c>
      <c r="C110" s="62" t="s">
        <v>662</v>
      </c>
      <c r="D110" s="41" t="s">
        <v>601</v>
      </c>
      <c r="E110" s="43">
        <v>1</v>
      </c>
      <c r="F110" s="65">
        <v>102000</v>
      </c>
      <c r="G110" s="61">
        <f t="shared" si="4"/>
        <v>102000</v>
      </c>
      <c r="H110" s="60">
        <v>5</v>
      </c>
      <c r="I110" s="39"/>
    </row>
    <row r="111" spans="1:9" ht="17.25" customHeight="1">
      <c r="A111" s="10">
        <v>5</v>
      </c>
      <c r="B111" s="43" t="s">
        <v>663</v>
      </c>
      <c r="C111" s="62" t="s">
        <v>664</v>
      </c>
      <c r="D111" s="41" t="s">
        <v>601</v>
      </c>
      <c r="E111" s="43">
        <v>1</v>
      </c>
      <c r="F111" s="65">
        <v>322000</v>
      </c>
      <c r="G111" s="61">
        <f t="shared" si="4"/>
        <v>322000</v>
      </c>
      <c r="H111" s="60">
        <v>10</v>
      </c>
      <c r="I111" s="39"/>
    </row>
    <row r="112" spans="1:9" ht="17.25" customHeight="1">
      <c r="A112" s="10">
        <v>6</v>
      </c>
      <c r="B112" s="43" t="s">
        <v>614</v>
      </c>
      <c r="C112" s="62" t="s">
        <v>665</v>
      </c>
      <c r="D112" s="41" t="s">
        <v>601</v>
      </c>
      <c r="E112" s="43">
        <v>1</v>
      </c>
      <c r="F112" s="65">
        <v>59000</v>
      </c>
      <c r="G112" s="61">
        <f t="shared" si="4"/>
        <v>59000</v>
      </c>
      <c r="H112" s="60">
        <v>5</v>
      </c>
      <c r="I112" s="39"/>
    </row>
    <row r="113" spans="1:9" ht="17.25" customHeight="1">
      <c r="A113" s="10">
        <v>7</v>
      </c>
      <c r="B113" s="43" t="s">
        <v>666</v>
      </c>
      <c r="C113" s="62" t="s">
        <v>1159</v>
      </c>
      <c r="D113" s="41" t="s">
        <v>601</v>
      </c>
      <c r="E113" s="43">
        <v>1</v>
      </c>
      <c r="F113" s="65">
        <v>25000</v>
      </c>
      <c r="G113" s="61">
        <f t="shared" si="4"/>
        <v>25000</v>
      </c>
      <c r="H113" s="60">
        <v>5</v>
      </c>
      <c r="I113" s="39"/>
    </row>
    <row r="114" spans="1:9" ht="17.25" customHeight="1">
      <c r="A114" s="10">
        <v>8</v>
      </c>
      <c r="B114" s="43" t="s">
        <v>667</v>
      </c>
      <c r="C114" s="62" t="s">
        <v>668</v>
      </c>
      <c r="D114" s="41" t="s">
        <v>669</v>
      </c>
      <c r="E114" s="43">
        <v>1</v>
      </c>
      <c r="F114" s="65">
        <v>97000</v>
      </c>
      <c r="G114" s="61">
        <f t="shared" si="4"/>
        <v>97000</v>
      </c>
      <c r="H114" s="60">
        <v>10</v>
      </c>
      <c r="I114" s="39"/>
    </row>
    <row r="115" spans="1:9" ht="17.25" customHeight="1">
      <c r="A115" s="10">
        <v>9</v>
      </c>
      <c r="B115" s="43" t="s">
        <v>670</v>
      </c>
      <c r="C115" s="62" t="s">
        <v>671</v>
      </c>
      <c r="D115" s="41" t="s">
        <v>601</v>
      </c>
      <c r="E115" s="43">
        <v>1</v>
      </c>
      <c r="F115" s="65">
        <v>108000</v>
      </c>
      <c r="G115" s="61">
        <f t="shared" si="4"/>
        <v>108000</v>
      </c>
      <c r="H115" s="60">
        <v>5</v>
      </c>
      <c r="I115" s="39"/>
    </row>
    <row r="116" spans="1:9" ht="17.25" customHeight="1">
      <c r="A116" s="10">
        <v>10</v>
      </c>
      <c r="B116" s="43" t="s">
        <v>672</v>
      </c>
      <c r="C116" s="62" t="s">
        <v>673</v>
      </c>
      <c r="D116" s="41" t="s">
        <v>601</v>
      </c>
      <c r="E116" s="43">
        <v>1</v>
      </c>
      <c r="F116" s="65">
        <v>78000</v>
      </c>
      <c r="G116" s="61">
        <f t="shared" si="4"/>
        <v>78000</v>
      </c>
      <c r="H116" s="60">
        <v>5</v>
      </c>
      <c r="I116" s="39"/>
    </row>
    <row r="117" spans="1:9" ht="17.25" customHeight="1">
      <c r="A117" s="10">
        <v>11</v>
      </c>
      <c r="B117" s="43" t="s">
        <v>674</v>
      </c>
      <c r="C117" s="62" t="s">
        <v>675</v>
      </c>
      <c r="D117" s="41" t="s">
        <v>601</v>
      </c>
      <c r="E117" s="43">
        <v>1</v>
      </c>
      <c r="F117" s="65">
        <v>43000</v>
      </c>
      <c r="G117" s="61">
        <f t="shared" si="4"/>
        <v>43000</v>
      </c>
      <c r="H117" s="60">
        <v>5</v>
      </c>
      <c r="I117" s="39"/>
    </row>
    <row r="118" spans="1:9" ht="17.25" customHeight="1">
      <c r="A118" s="10">
        <v>12</v>
      </c>
      <c r="B118" s="43" t="s">
        <v>676</v>
      </c>
      <c r="C118" s="62" t="s">
        <v>677</v>
      </c>
      <c r="D118" s="41" t="s">
        <v>601</v>
      </c>
      <c r="E118" s="43">
        <v>1</v>
      </c>
      <c r="F118" s="65">
        <v>23000</v>
      </c>
      <c r="G118" s="61">
        <f>E118*F118</f>
        <v>23000</v>
      </c>
      <c r="H118" s="60">
        <v>5</v>
      </c>
      <c r="I118" s="39"/>
    </row>
    <row r="119" spans="1:9" ht="17.25" customHeight="1">
      <c r="A119" s="18">
        <v>13</v>
      </c>
      <c r="B119" s="43" t="s">
        <v>678</v>
      </c>
      <c r="C119" s="62" t="s">
        <v>679</v>
      </c>
      <c r="D119" s="41" t="s">
        <v>1005</v>
      </c>
      <c r="E119" s="43">
        <v>1</v>
      </c>
      <c r="F119" s="65">
        <v>45000</v>
      </c>
      <c r="G119" s="61">
        <f t="shared" si="4"/>
        <v>45000</v>
      </c>
      <c r="H119" s="60">
        <v>10</v>
      </c>
      <c r="I119" s="39"/>
    </row>
    <row r="120" spans="1:9" ht="15.95" customHeight="1">
      <c r="A120" s="6"/>
      <c r="B120" s="43" t="s">
        <v>23</v>
      </c>
      <c r="C120" s="56" t="s">
        <v>680</v>
      </c>
      <c r="D120" s="41"/>
      <c r="E120" s="43"/>
      <c r="F120" s="63"/>
      <c r="G120" s="262">
        <f>SUM(G121:G121)</f>
        <v>135000</v>
      </c>
      <c r="H120" s="60"/>
    </row>
    <row r="121" spans="1:9" ht="15.95" customHeight="1">
      <c r="A121" s="10">
        <v>1</v>
      </c>
      <c r="B121" s="67" t="s">
        <v>441</v>
      </c>
      <c r="C121" s="62" t="s">
        <v>681</v>
      </c>
      <c r="D121" s="41" t="s">
        <v>120</v>
      </c>
      <c r="E121" s="43">
        <v>1</v>
      </c>
      <c r="F121" s="63">
        <v>135000</v>
      </c>
      <c r="G121" s="61">
        <f>E121*F121</f>
        <v>135000</v>
      </c>
      <c r="H121" s="60"/>
    </row>
    <row r="122" spans="1:9" ht="15.95" customHeight="1">
      <c r="A122" s="5"/>
      <c r="B122" s="43"/>
      <c r="C122" s="56" t="s">
        <v>682</v>
      </c>
      <c r="D122" s="41"/>
      <c r="E122" s="43"/>
      <c r="F122" s="63"/>
      <c r="G122" s="262">
        <f>SUM(G123:G124)</f>
        <v>400000</v>
      </c>
      <c r="H122" s="60"/>
    </row>
    <row r="123" spans="1:9" ht="15.95" customHeight="1">
      <c r="A123" s="10">
        <v>3</v>
      </c>
      <c r="B123" s="43" t="s">
        <v>407</v>
      </c>
      <c r="C123" s="62" t="s">
        <v>683</v>
      </c>
      <c r="D123" s="41" t="s">
        <v>50</v>
      </c>
      <c r="E123" s="43">
        <v>1</v>
      </c>
      <c r="F123" s="63">
        <v>200000</v>
      </c>
      <c r="G123" s="61">
        <f>E123*F123</f>
        <v>200000</v>
      </c>
      <c r="H123" s="60">
        <v>5</v>
      </c>
    </row>
    <row r="124" spans="1:9" ht="15.95" customHeight="1">
      <c r="A124" s="15">
        <v>4</v>
      </c>
      <c r="B124" s="43" t="s">
        <v>405</v>
      </c>
      <c r="C124" s="62" t="s">
        <v>684</v>
      </c>
      <c r="D124" s="41" t="s">
        <v>50</v>
      </c>
      <c r="E124" s="43">
        <v>1</v>
      </c>
      <c r="F124" s="63">
        <v>200000</v>
      </c>
      <c r="G124" s="61">
        <f>E124*F124</f>
        <v>200000</v>
      </c>
      <c r="H124" s="60">
        <v>5</v>
      </c>
    </row>
    <row r="125" spans="1:9" ht="15.95" customHeight="1">
      <c r="A125" s="5"/>
      <c r="B125" s="43" t="s">
        <v>23</v>
      </c>
      <c r="C125" s="56" t="s">
        <v>685</v>
      </c>
      <c r="D125" s="41"/>
      <c r="E125" s="43"/>
      <c r="F125" s="63"/>
      <c r="G125" s="262">
        <f>SUM(G126:G127)</f>
        <v>70000</v>
      </c>
      <c r="H125" s="60"/>
    </row>
    <row r="126" spans="1:9" ht="15.95" customHeight="1">
      <c r="A126" s="10">
        <v>1</v>
      </c>
      <c r="B126" s="78" t="s">
        <v>686</v>
      </c>
      <c r="C126" s="62" t="s">
        <v>687</v>
      </c>
      <c r="D126" s="41" t="s">
        <v>601</v>
      </c>
      <c r="E126" s="43">
        <v>1</v>
      </c>
      <c r="F126" s="63">
        <v>35000</v>
      </c>
      <c r="G126" s="61">
        <f>E126*F126</f>
        <v>35000</v>
      </c>
      <c r="H126" s="60"/>
    </row>
    <row r="127" spans="1:9" ht="15.95" customHeight="1">
      <c r="A127" s="15">
        <v>2</v>
      </c>
      <c r="B127" s="78" t="s">
        <v>688</v>
      </c>
      <c r="C127" s="62" t="s">
        <v>689</v>
      </c>
      <c r="D127" s="41" t="s">
        <v>601</v>
      </c>
      <c r="E127" s="43">
        <v>1</v>
      </c>
      <c r="F127" s="63">
        <v>35000</v>
      </c>
      <c r="G127" s="61">
        <f>E127*F127</f>
        <v>35000</v>
      </c>
      <c r="H127" s="60"/>
    </row>
    <row r="128" spans="1:9" ht="15.95" customHeight="1">
      <c r="A128" s="6"/>
      <c r="B128" s="43"/>
      <c r="C128" s="56" t="s">
        <v>690</v>
      </c>
      <c r="D128" s="41"/>
      <c r="E128" s="43"/>
      <c r="F128" s="63"/>
      <c r="G128" s="262">
        <f>SUM(G129:G129)</f>
        <v>35000</v>
      </c>
      <c r="H128" s="60"/>
    </row>
    <row r="129" spans="1:8" ht="15.95" customHeight="1">
      <c r="A129" s="18">
        <v>1</v>
      </c>
      <c r="B129" s="78" t="s">
        <v>691</v>
      </c>
      <c r="C129" s="62" t="s">
        <v>692</v>
      </c>
      <c r="D129" s="41" t="s">
        <v>601</v>
      </c>
      <c r="E129" s="43">
        <v>1</v>
      </c>
      <c r="F129" s="63">
        <v>35000</v>
      </c>
      <c r="G129" s="61">
        <f>E129*F129</f>
        <v>35000</v>
      </c>
      <c r="H129" s="60"/>
    </row>
    <row r="130" spans="1:8" ht="15.95" customHeight="1">
      <c r="A130" s="5"/>
      <c r="B130" s="43" t="s">
        <v>23</v>
      </c>
      <c r="C130" s="56" t="s">
        <v>693</v>
      </c>
      <c r="D130" s="41"/>
      <c r="E130" s="43"/>
      <c r="F130" s="63"/>
      <c r="G130" s="262">
        <f>SUM(G131:G132)</f>
        <v>985000</v>
      </c>
      <c r="H130" s="60"/>
    </row>
    <row r="131" spans="1:8" ht="15.95" customHeight="1">
      <c r="A131" s="10">
        <v>3</v>
      </c>
      <c r="B131" s="43"/>
      <c r="C131" s="62" t="s">
        <v>1031</v>
      </c>
      <c r="D131" s="41" t="s">
        <v>120</v>
      </c>
      <c r="E131" s="43">
        <v>1</v>
      </c>
      <c r="F131" s="63">
        <v>950000</v>
      </c>
      <c r="G131" s="61">
        <f>E131*F131</f>
        <v>950000</v>
      </c>
      <c r="H131" s="60">
        <v>5</v>
      </c>
    </row>
    <row r="132" spans="1:8" ht="15.95" customHeight="1">
      <c r="A132" s="15">
        <v>4</v>
      </c>
      <c r="B132" s="78" t="s">
        <v>1032</v>
      </c>
      <c r="C132" s="62" t="s">
        <v>1033</v>
      </c>
      <c r="D132" s="41" t="s">
        <v>120</v>
      </c>
      <c r="E132" s="43">
        <v>1</v>
      </c>
      <c r="F132" s="63">
        <v>35000</v>
      </c>
      <c r="G132" s="61">
        <f>E132*F132</f>
        <v>35000</v>
      </c>
      <c r="H132" s="60"/>
    </row>
    <row r="133" spans="1:8" ht="15.95" customHeight="1">
      <c r="A133" s="6"/>
      <c r="B133" s="43" t="s">
        <v>23</v>
      </c>
      <c r="C133" s="56" t="s">
        <v>1034</v>
      </c>
      <c r="D133" s="41"/>
      <c r="E133" s="43"/>
      <c r="F133" s="63"/>
      <c r="G133" s="262">
        <f>SUM(G134:G147)</f>
        <v>8607000</v>
      </c>
      <c r="H133" s="60"/>
    </row>
    <row r="134" spans="1:8" ht="15.95" customHeight="1">
      <c r="A134" s="10">
        <v>1</v>
      </c>
      <c r="B134" s="43" t="s">
        <v>843</v>
      </c>
      <c r="C134" s="62" t="s">
        <v>516</v>
      </c>
      <c r="D134" s="41" t="s">
        <v>601</v>
      </c>
      <c r="E134" s="43">
        <v>1</v>
      </c>
      <c r="F134" s="61">
        <v>212000</v>
      </c>
      <c r="G134" s="61">
        <f t="shared" ref="G134:G147" si="5">E134*F134</f>
        <v>212000</v>
      </c>
      <c r="H134" s="60">
        <v>10</v>
      </c>
    </row>
    <row r="135" spans="1:8" ht="15.95" customHeight="1">
      <c r="A135" s="10">
        <v>2</v>
      </c>
      <c r="B135" s="43" t="s">
        <v>366</v>
      </c>
      <c r="C135" s="62" t="s">
        <v>367</v>
      </c>
      <c r="D135" s="41" t="s">
        <v>601</v>
      </c>
      <c r="E135" s="43">
        <v>1</v>
      </c>
      <c r="F135" s="61">
        <v>88000</v>
      </c>
      <c r="G135" s="61">
        <f t="shared" si="5"/>
        <v>88000</v>
      </c>
      <c r="H135" s="60">
        <v>10</v>
      </c>
    </row>
    <row r="136" spans="1:8" ht="15.95" customHeight="1">
      <c r="A136" s="10">
        <v>3</v>
      </c>
      <c r="B136" s="43" t="s">
        <v>503</v>
      </c>
      <c r="C136" s="62" t="s">
        <v>1035</v>
      </c>
      <c r="D136" s="41" t="s">
        <v>120</v>
      </c>
      <c r="E136" s="43">
        <v>1</v>
      </c>
      <c r="F136" s="61">
        <v>341000</v>
      </c>
      <c r="G136" s="61">
        <f t="shared" si="5"/>
        <v>341000</v>
      </c>
      <c r="H136" s="60">
        <v>10</v>
      </c>
    </row>
    <row r="137" spans="1:8" ht="15.95" customHeight="1">
      <c r="A137" s="10">
        <v>4</v>
      </c>
      <c r="B137" s="43" t="s">
        <v>1036</v>
      </c>
      <c r="C137" s="62" t="s">
        <v>1037</v>
      </c>
      <c r="D137" s="41" t="s">
        <v>120</v>
      </c>
      <c r="E137" s="43">
        <v>1</v>
      </c>
      <c r="F137" s="61">
        <v>175000</v>
      </c>
      <c r="G137" s="61">
        <f t="shared" si="5"/>
        <v>175000</v>
      </c>
      <c r="H137" s="60">
        <v>10</v>
      </c>
    </row>
    <row r="138" spans="1:8" ht="15.95" customHeight="1">
      <c r="A138" s="10">
        <v>5</v>
      </c>
      <c r="B138" s="43" t="s">
        <v>1038</v>
      </c>
      <c r="C138" s="62" t="s">
        <v>1039</v>
      </c>
      <c r="D138" s="41" t="s">
        <v>50</v>
      </c>
      <c r="E138" s="43">
        <v>1</v>
      </c>
      <c r="F138" s="61">
        <v>13000</v>
      </c>
      <c r="G138" s="61">
        <f t="shared" si="5"/>
        <v>13000</v>
      </c>
      <c r="H138" s="60">
        <v>10</v>
      </c>
    </row>
    <row r="139" spans="1:8" ht="15.95" customHeight="1">
      <c r="A139" s="10">
        <v>6</v>
      </c>
      <c r="B139" s="43" t="s">
        <v>51</v>
      </c>
      <c r="C139" s="62" t="s">
        <v>1040</v>
      </c>
      <c r="D139" s="41" t="s">
        <v>50</v>
      </c>
      <c r="E139" s="43">
        <v>1</v>
      </c>
      <c r="F139" s="61">
        <v>11000</v>
      </c>
      <c r="G139" s="61">
        <f t="shared" si="5"/>
        <v>11000</v>
      </c>
      <c r="H139" s="60">
        <v>10</v>
      </c>
    </row>
    <row r="140" spans="1:8" ht="15.95" customHeight="1">
      <c r="A140" s="10">
        <v>7</v>
      </c>
      <c r="B140" s="43" t="s">
        <v>508</v>
      </c>
      <c r="C140" s="62" t="s">
        <v>1041</v>
      </c>
      <c r="D140" s="41" t="s">
        <v>601</v>
      </c>
      <c r="E140" s="43">
        <v>1</v>
      </c>
      <c r="F140" s="61">
        <v>57000</v>
      </c>
      <c r="G140" s="61">
        <f t="shared" si="5"/>
        <v>57000</v>
      </c>
      <c r="H140" s="60">
        <v>10</v>
      </c>
    </row>
    <row r="141" spans="1:8" ht="15.95" customHeight="1">
      <c r="A141" s="10">
        <v>8</v>
      </c>
      <c r="B141" s="43" t="s">
        <v>510</v>
      </c>
      <c r="C141" s="62" t="s">
        <v>1042</v>
      </c>
      <c r="D141" s="41" t="s">
        <v>601</v>
      </c>
      <c r="E141" s="43">
        <v>1</v>
      </c>
      <c r="F141" s="61">
        <v>62000</v>
      </c>
      <c r="G141" s="61">
        <f t="shared" si="5"/>
        <v>62000</v>
      </c>
      <c r="H141" s="60">
        <v>10</v>
      </c>
    </row>
    <row r="142" spans="1:8" ht="15.95" customHeight="1">
      <c r="A142" s="10">
        <v>9</v>
      </c>
      <c r="B142" s="43" t="s">
        <v>470</v>
      </c>
      <c r="C142" s="62" t="s">
        <v>1043</v>
      </c>
      <c r="D142" s="41" t="s">
        <v>120</v>
      </c>
      <c r="E142" s="43">
        <v>1</v>
      </c>
      <c r="F142" s="61">
        <v>1163000</v>
      </c>
      <c r="G142" s="61">
        <f t="shared" si="5"/>
        <v>1163000</v>
      </c>
      <c r="H142" s="60">
        <v>10</v>
      </c>
    </row>
    <row r="143" spans="1:8" ht="15.95" customHeight="1">
      <c r="A143" s="10">
        <v>10</v>
      </c>
      <c r="B143" s="43" t="s">
        <v>472</v>
      </c>
      <c r="C143" s="62" t="s">
        <v>780</v>
      </c>
      <c r="D143" s="41" t="s">
        <v>601</v>
      </c>
      <c r="E143" s="43">
        <v>1</v>
      </c>
      <c r="F143" s="61">
        <v>5742000</v>
      </c>
      <c r="G143" s="61">
        <f t="shared" si="5"/>
        <v>5742000</v>
      </c>
      <c r="H143" s="60">
        <v>10</v>
      </c>
    </row>
    <row r="144" spans="1:8" ht="15.95" customHeight="1">
      <c r="A144" s="10">
        <v>11</v>
      </c>
      <c r="B144" s="43" t="s">
        <v>186</v>
      </c>
      <c r="C144" s="62" t="s">
        <v>187</v>
      </c>
      <c r="D144" s="41" t="s">
        <v>50</v>
      </c>
      <c r="E144" s="43">
        <v>1</v>
      </c>
      <c r="F144" s="61">
        <v>106000</v>
      </c>
      <c r="G144" s="61">
        <f t="shared" si="5"/>
        <v>106000</v>
      </c>
      <c r="H144" s="60">
        <v>10</v>
      </c>
    </row>
    <row r="145" spans="1:8" ht="15.95" customHeight="1">
      <c r="A145" s="10">
        <v>12</v>
      </c>
      <c r="B145" s="43" t="s">
        <v>1044</v>
      </c>
      <c r="C145" s="62" t="s">
        <v>953</v>
      </c>
      <c r="D145" s="41" t="s">
        <v>50</v>
      </c>
      <c r="E145" s="43">
        <v>1</v>
      </c>
      <c r="F145" s="61">
        <v>150000</v>
      </c>
      <c r="G145" s="61">
        <f t="shared" si="5"/>
        <v>150000</v>
      </c>
      <c r="H145" s="60">
        <v>10</v>
      </c>
    </row>
    <row r="146" spans="1:8" ht="15.95" customHeight="1">
      <c r="A146" s="10">
        <v>13</v>
      </c>
      <c r="B146" s="43" t="s">
        <v>363</v>
      </c>
      <c r="C146" s="62" t="s">
        <v>364</v>
      </c>
      <c r="D146" s="41" t="s">
        <v>50</v>
      </c>
      <c r="E146" s="43">
        <v>1</v>
      </c>
      <c r="F146" s="61">
        <v>124000</v>
      </c>
      <c r="G146" s="61">
        <f t="shared" si="5"/>
        <v>124000</v>
      </c>
      <c r="H146" s="60">
        <v>10</v>
      </c>
    </row>
    <row r="147" spans="1:8" ht="15.95" customHeight="1">
      <c r="A147" s="10">
        <v>14</v>
      </c>
      <c r="B147" s="43" t="s">
        <v>1045</v>
      </c>
      <c r="C147" s="62" t="s">
        <v>1046</v>
      </c>
      <c r="D147" s="41" t="s">
        <v>50</v>
      </c>
      <c r="E147" s="43">
        <v>1</v>
      </c>
      <c r="F147" s="61">
        <v>363000</v>
      </c>
      <c r="G147" s="61">
        <f t="shared" si="5"/>
        <v>363000</v>
      </c>
      <c r="H147" s="60">
        <v>10</v>
      </c>
    </row>
    <row r="148" spans="1:8" ht="15.95" customHeight="1">
      <c r="A148" s="5"/>
      <c r="B148" s="43"/>
      <c r="C148" s="57" t="s">
        <v>1047</v>
      </c>
      <c r="D148" s="41"/>
      <c r="E148" s="43"/>
      <c r="F148" s="63"/>
      <c r="G148" s="61">
        <f>G149+G166+G202+G211+G215+G217+G219</f>
        <v>32386000</v>
      </c>
      <c r="H148" s="60"/>
    </row>
    <row r="149" spans="1:8" ht="15.95" customHeight="1">
      <c r="A149" s="10"/>
      <c r="B149" s="43" t="s">
        <v>23</v>
      </c>
      <c r="C149" s="56" t="s">
        <v>792</v>
      </c>
      <c r="D149" s="41"/>
      <c r="E149" s="43"/>
      <c r="F149" s="63"/>
      <c r="G149" s="262">
        <f>G150+G156+G160</f>
        <v>13161000</v>
      </c>
      <c r="H149" s="60"/>
    </row>
    <row r="150" spans="1:8" ht="15.95" customHeight="1">
      <c r="A150" s="10"/>
      <c r="B150" s="43" t="s">
        <v>1048</v>
      </c>
      <c r="C150" s="41" t="s">
        <v>402</v>
      </c>
      <c r="D150" s="41"/>
      <c r="E150" s="43"/>
      <c r="F150" s="63"/>
      <c r="G150" s="262">
        <f>SUM(G151:G155)</f>
        <v>1968000</v>
      </c>
      <c r="H150" s="60"/>
    </row>
    <row r="151" spans="1:8" ht="15.95" customHeight="1">
      <c r="A151" s="10">
        <v>1</v>
      </c>
      <c r="B151" s="43" t="s">
        <v>1049</v>
      </c>
      <c r="C151" s="62" t="s">
        <v>1050</v>
      </c>
      <c r="D151" s="41" t="s">
        <v>601</v>
      </c>
      <c r="E151" s="43">
        <v>1</v>
      </c>
      <c r="F151" s="65">
        <v>656000</v>
      </c>
      <c r="G151" s="61">
        <f>E151*F151</f>
        <v>656000</v>
      </c>
      <c r="H151" s="60">
        <v>5</v>
      </c>
    </row>
    <row r="152" spans="1:8" ht="15.95" customHeight="1">
      <c r="A152" s="10">
        <v>2</v>
      </c>
      <c r="B152" s="43" t="s">
        <v>1051</v>
      </c>
      <c r="C152" s="62" t="s">
        <v>1287</v>
      </c>
      <c r="D152" s="41" t="s">
        <v>601</v>
      </c>
      <c r="E152" s="43">
        <v>1</v>
      </c>
      <c r="F152" s="65">
        <v>250000</v>
      </c>
      <c r="G152" s="61">
        <f>E152*F152</f>
        <v>250000</v>
      </c>
      <c r="H152" s="60">
        <v>5</v>
      </c>
    </row>
    <row r="153" spans="1:8" ht="15.95" customHeight="1">
      <c r="A153" s="10">
        <v>3</v>
      </c>
      <c r="B153" s="43" t="s">
        <v>1052</v>
      </c>
      <c r="C153" s="62" t="s">
        <v>1053</v>
      </c>
      <c r="D153" s="41" t="s">
        <v>601</v>
      </c>
      <c r="E153" s="43">
        <v>1</v>
      </c>
      <c r="F153" s="65">
        <v>787000</v>
      </c>
      <c r="G153" s="61">
        <f>E153*F153</f>
        <v>787000</v>
      </c>
      <c r="H153" s="60">
        <v>5</v>
      </c>
    </row>
    <row r="154" spans="1:8" ht="15.95" customHeight="1">
      <c r="A154" s="10">
        <v>4</v>
      </c>
      <c r="B154" s="43" t="s">
        <v>965</v>
      </c>
      <c r="C154" s="62" t="s">
        <v>1076</v>
      </c>
      <c r="D154" s="41" t="s">
        <v>601</v>
      </c>
      <c r="E154" s="43">
        <v>1</v>
      </c>
      <c r="F154" s="65">
        <v>228000</v>
      </c>
      <c r="G154" s="61">
        <f>E154*F154</f>
        <v>228000</v>
      </c>
      <c r="H154" s="60">
        <v>5</v>
      </c>
    </row>
    <row r="155" spans="1:8" ht="15.95" customHeight="1">
      <c r="A155" s="10">
        <v>5</v>
      </c>
      <c r="B155" s="43" t="s">
        <v>1077</v>
      </c>
      <c r="C155" s="62" t="s">
        <v>1078</v>
      </c>
      <c r="D155" s="41" t="s">
        <v>601</v>
      </c>
      <c r="E155" s="43">
        <v>1</v>
      </c>
      <c r="F155" s="65">
        <v>47000</v>
      </c>
      <c r="G155" s="61">
        <f>E155*F155</f>
        <v>47000</v>
      </c>
      <c r="H155" s="60">
        <v>5</v>
      </c>
    </row>
    <row r="156" spans="1:8" ht="15.95" customHeight="1">
      <c r="A156" s="10"/>
      <c r="B156" s="43"/>
      <c r="C156" s="41" t="s">
        <v>1079</v>
      </c>
      <c r="D156" s="41"/>
      <c r="E156" s="43"/>
      <c r="F156" s="63"/>
      <c r="G156" s="262">
        <f>SUM(G157:G159)</f>
        <v>2669000</v>
      </c>
      <c r="H156" s="60"/>
    </row>
    <row r="157" spans="1:8" ht="18.75" customHeight="1">
      <c r="A157" s="10">
        <v>1</v>
      </c>
      <c r="B157" s="43" t="s">
        <v>1080</v>
      </c>
      <c r="C157" s="62" t="s">
        <v>1081</v>
      </c>
      <c r="D157" s="41" t="s">
        <v>120</v>
      </c>
      <c r="E157" s="43">
        <v>1</v>
      </c>
      <c r="F157" s="65">
        <v>1002000</v>
      </c>
      <c r="G157" s="61">
        <f>E157*F157</f>
        <v>1002000</v>
      </c>
      <c r="H157" s="60">
        <v>5</v>
      </c>
    </row>
    <row r="158" spans="1:8" ht="18.75" customHeight="1">
      <c r="A158" s="10">
        <v>2</v>
      </c>
      <c r="B158" s="43" t="s">
        <v>1082</v>
      </c>
      <c r="C158" s="62" t="s">
        <v>1083</v>
      </c>
      <c r="D158" s="41" t="s">
        <v>120</v>
      </c>
      <c r="E158" s="43">
        <v>1</v>
      </c>
      <c r="F158" s="65">
        <v>596000</v>
      </c>
      <c r="G158" s="61">
        <f>E158*F158</f>
        <v>596000</v>
      </c>
      <c r="H158" s="60">
        <v>5</v>
      </c>
    </row>
    <row r="159" spans="1:8" ht="18.75" customHeight="1">
      <c r="A159" s="10">
        <v>3</v>
      </c>
      <c r="B159" s="43" t="s">
        <v>1084</v>
      </c>
      <c r="C159" s="62" t="s">
        <v>1085</v>
      </c>
      <c r="D159" s="41" t="s">
        <v>120</v>
      </c>
      <c r="E159" s="43">
        <v>1</v>
      </c>
      <c r="F159" s="65">
        <v>1071000</v>
      </c>
      <c r="G159" s="61">
        <f>E159*F159</f>
        <v>1071000</v>
      </c>
      <c r="H159" s="60">
        <v>5</v>
      </c>
    </row>
    <row r="160" spans="1:8" ht="15.95" customHeight="1">
      <c r="A160" s="10"/>
      <c r="B160" s="43"/>
      <c r="C160" s="41" t="s">
        <v>1086</v>
      </c>
      <c r="D160" s="41"/>
      <c r="E160" s="43"/>
      <c r="F160" s="63"/>
      <c r="G160" s="262">
        <f>SUM(G161:G165)</f>
        <v>8524000</v>
      </c>
      <c r="H160" s="60"/>
    </row>
    <row r="161" spans="1:8" ht="17.25" customHeight="1">
      <c r="A161" s="10">
        <v>1</v>
      </c>
      <c r="B161" s="43" t="s">
        <v>1087</v>
      </c>
      <c r="C161" s="62" t="s">
        <v>1088</v>
      </c>
      <c r="D161" s="41" t="s">
        <v>120</v>
      </c>
      <c r="E161" s="43">
        <v>1</v>
      </c>
      <c r="F161" s="65">
        <v>2155000</v>
      </c>
      <c r="G161" s="61">
        <f>E161*F161</f>
        <v>2155000</v>
      </c>
      <c r="H161" s="60">
        <v>5</v>
      </c>
    </row>
    <row r="162" spans="1:8" ht="17.25" customHeight="1">
      <c r="A162" s="10">
        <v>2</v>
      </c>
      <c r="B162" s="43" t="s">
        <v>1089</v>
      </c>
      <c r="C162" s="62" t="s">
        <v>1090</v>
      </c>
      <c r="D162" s="41" t="s">
        <v>120</v>
      </c>
      <c r="E162" s="43">
        <v>1</v>
      </c>
      <c r="F162" s="65">
        <v>609000</v>
      </c>
      <c r="G162" s="61">
        <f>E162*F162</f>
        <v>609000</v>
      </c>
      <c r="H162" s="60">
        <v>5</v>
      </c>
    </row>
    <row r="163" spans="1:8" ht="17.25" customHeight="1">
      <c r="A163" s="10">
        <v>3</v>
      </c>
      <c r="B163" s="43" t="s">
        <v>1091</v>
      </c>
      <c r="C163" s="62" t="s">
        <v>1092</v>
      </c>
      <c r="D163" s="41" t="s">
        <v>120</v>
      </c>
      <c r="E163" s="43">
        <v>1</v>
      </c>
      <c r="F163" s="65">
        <v>3407000</v>
      </c>
      <c r="G163" s="61">
        <f>E163*F163</f>
        <v>3407000</v>
      </c>
      <c r="H163" s="60">
        <v>5</v>
      </c>
    </row>
    <row r="164" spans="1:8" ht="17.25" customHeight="1">
      <c r="A164" s="10">
        <v>4</v>
      </c>
      <c r="B164" s="43" t="s">
        <v>1093</v>
      </c>
      <c r="C164" s="62" t="s">
        <v>1094</v>
      </c>
      <c r="D164" s="41" t="s">
        <v>120</v>
      </c>
      <c r="E164" s="43">
        <v>1</v>
      </c>
      <c r="F164" s="65">
        <v>753000</v>
      </c>
      <c r="G164" s="61">
        <f>E164*F164</f>
        <v>753000</v>
      </c>
      <c r="H164" s="60">
        <v>5</v>
      </c>
    </row>
    <row r="165" spans="1:8" ht="17.25" customHeight="1">
      <c r="A165" s="18">
        <v>5</v>
      </c>
      <c r="B165" s="43" t="s">
        <v>1095</v>
      </c>
      <c r="C165" s="62" t="s">
        <v>1096</v>
      </c>
      <c r="D165" s="41" t="s">
        <v>120</v>
      </c>
      <c r="E165" s="43">
        <v>1</v>
      </c>
      <c r="F165" s="65">
        <v>1600000</v>
      </c>
      <c r="G165" s="61">
        <f>E165*F165</f>
        <v>1600000</v>
      </c>
      <c r="H165" s="60">
        <v>5</v>
      </c>
    </row>
    <row r="166" spans="1:8" ht="15.95" customHeight="1">
      <c r="A166" s="5"/>
      <c r="B166" s="43" t="s">
        <v>23</v>
      </c>
      <c r="C166" s="56" t="s">
        <v>1097</v>
      </c>
      <c r="D166" s="41"/>
      <c r="E166" s="43"/>
      <c r="F166" s="63"/>
      <c r="G166" s="262">
        <f>G167+G201</f>
        <v>7793000</v>
      </c>
      <c r="H166" s="60"/>
    </row>
    <row r="167" spans="1:8" s="28" customFormat="1" ht="17.25" customHeight="1">
      <c r="A167" s="27">
        <v>2</v>
      </c>
      <c r="B167" s="79" t="s">
        <v>527</v>
      </c>
      <c r="C167" s="80" t="s">
        <v>133</v>
      </c>
      <c r="D167" s="56"/>
      <c r="E167" s="79"/>
      <c r="F167" s="63"/>
      <c r="G167" s="262">
        <f>SUM(G168:G199)</f>
        <v>2133000</v>
      </c>
      <c r="H167" s="60">
        <v>5</v>
      </c>
    </row>
    <row r="168" spans="1:8" ht="15.95" customHeight="1">
      <c r="A168" s="10"/>
      <c r="B168" s="72" t="s">
        <v>215</v>
      </c>
      <c r="C168" s="72" t="s">
        <v>1098</v>
      </c>
      <c r="D168" s="73" t="s">
        <v>601</v>
      </c>
      <c r="E168" s="43">
        <v>1</v>
      </c>
      <c r="F168" s="63">
        <v>6000</v>
      </c>
      <c r="G168" s="61">
        <f t="shared" ref="G168:G201" si="6">E168*F168</f>
        <v>6000</v>
      </c>
      <c r="H168" s="60">
        <v>5</v>
      </c>
    </row>
    <row r="169" spans="1:8" ht="15.95" customHeight="1">
      <c r="A169" s="10"/>
      <c r="B169" s="72" t="s">
        <v>262</v>
      </c>
      <c r="C169" s="72" t="s">
        <v>1099</v>
      </c>
      <c r="D169" s="73" t="s">
        <v>601</v>
      </c>
      <c r="E169" s="43">
        <v>1</v>
      </c>
      <c r="F169" s="63">
        <v>57000</v>
      </c>
      <c r="G169" s="61">
        <f t="shared" si="6"/>
        <v>57000</v>
      </c>
      <c r="H169" s="60">
        <v>5</v>
      </c>
    </row>
    <row r="170" spans="1:8" ht="15.95" customHeight="1">
      <c r="A170" s="10"/>
      <c r="B170" s="72" t="s">
        <v>234</v>
      </c>
      <c r="C170" s="72" t="s">
        <v>1100</v>
      </c>
      <c r="D170" s="73" t="s">
        <v>120</v>
      </c>
      <c r="E170" s="43">
        <v>1</v>
      </c>
      <c r="F170" s="63">
        <v>40000</v>
      </c>
      <c r="G170" s="61">
        <f t="shared" si="6"/>
        <v>40000</v>
      </c>
      <c r="H170" s="60">
        <v>5</v>
      </c>
    </row>
    <row r="171" spans="1:8" ht="15.95" customHeight="1">
      <c r="A171" s="10"/>
      <c r="B171" s="72" t="s">
        <v>216</v>
      </c>
      <c r="C171" s="72" t="s">
        <v>993</v>
      </c>
      <c r="D171" s="73" t="s">
        <v>601</v>
      </c>
      <c r="E171" s="43">
        <v>1</v>
      </c>
      <c r="F171" s="63">
        <v>13000</v>
      </c>
      <c r="G171" s="61">
        <f t="shared" si="6"/>
        <v>13000</v>
      </c>
      <c r="H171" s="60">
        <v>5</v>
      </c>
    </row>
    <row r="172" spans="1:8" ht="15.95" customHeight="1">
      <c r="A172" s="10"/>
      <c r="B172" s="72" t="s">
        <v>1317</v>
      </c>
      <c r="C172" s="72" t="s">
        <v>1101</v>
      </c>
      <c r="D172" s="73" t="s">
        <v>601</v>
      </c>
      <c r="E172" s="43">
        <v>1</v>
      </c>
      <c r="F172" s="63">
        <v>137000</v>
      </c>
      <c r="G172" s="61">
        <f t="shared" si="6"/>
        <v>137000</v>
      </c>
      <c r="H172" s="60">
        <v>5</v>
      </c>
    </row>
    <row r="173" spans="1:8" ht="15.95" customHeight="1">
      <c r="A173" s="10"/>
      <c r="B173" s="72" t="s">
        <v>263</v>
      </c>
      <c r="C173" s="72" t="s">
        <v>1102</v>
      </c>
      <c r="D173" s="73" t="s">
        <v>601</v>
      </c>
      <c r="E173" s="43">
        <v>1</v>
      </c>
      <c r="F173" s="63">
        <v>10000</v>
      </c>
      <c r="G173" s="61">
        <f t="shared" si="6"/>
        <v>10000</v>
      </c>
      <c r="H173" s="60">
        <v>5</v>
      </c>
    </row>
    <row r="174" spans="1:8" ht="15.95" customHeight="1">
      <c r="A174" s="10"/>
      <c r="B174" s="72" t="s">
        <v>264</v>
      </c>
      <c r="C174" s="72" t="s">
        <v>528</v>
      </c>
      <c r="D174" s="73" t="s">
        <v>601</v>
      </c>
      <c r="E174" s="43">
        <v>1</v>
      </c>
      <c r="F174" s="63">
        <v>16000</v>
      </c>
      <c r="G174" s="61">
        <f t="shared" si="6"/>
        <v>16000</v>
      </c>
      <c r="H174" s="60">
        <v>5</v>
      </c>
    </row>
    <row r="175" spans="1:8" ht="15.95" customHeight="1">
      <c r="A175" s="10"/>
      <c r="B175" s="72" t="s">
        <v>265</v>
      </c>
      <c r="C175" s="72" t="s">
        <v>529</v>
      </c>
      <c r="D175" s="73" t="s">
        <v>601</v>
      </c>
      <c r="E175" s="43">
        <v>1</v>
      </c>
      <c r="F175" s="63">
        <v>84000</v>
      </c>
      <c r="G175" s="61">
        <f t="shared" si="6"/>
        <v>84000</v>
      </c>
      <c r="H175" s="60">
        <v>5</v>
      </c>
    </row>
    <row r="176" spans="1:8" ht="15.95" customHeight="1">
      <c r="A176" s="10"/>
      <c r="B176" s="72" t="s">
        <v>266</v>
      </c>
      <c r="C176" s="72" t="s">
        <v>530</v>
      </c>
      <c r="D176" s="73" t="s">
        <v>601</v>
      </c>
      <c r="E176" s="43">
        <v>1</v>
      </c>
      <c r="F176" s="63">
        <v>19000</v>
      </c>
      <c r="G176" s="61">
        <f t="shared" si="6"/>
        <v>19000</v>
      </c>
      <c r="H176" s="60">
        <v>5</v>
      </c>
    </row>
    <row r="177" spans="1:8" ht="15.95" customHeight="1">
      <c r="A177" s="10"/>
      <c r="B177" s="72" t="s">
        <v>229</v>
      </c>
      <c r="C177" s="72" t="s">
        <v>608</v>
      </c>
      <c r="D177" s="73" t="s">
        <v>601</v>
      </c>
      <c r="E177" s="43">
        <v>1</v>
      </c>
      <c r="F177" s="63">
        <v>40000</v>
      </c>
      <c r="G177" s="61">
        <f t="shared" si="6"/>
        <v>40000</v>
      </c>
      <c r="H177" s="60">
        <v>5</v>
      </c>
    </row>
    <row r="178" spans="1:8" ht="15.95" customHeight="1">
      <c r="A178" s="10"/>
      <c r="B178" s="72" t="s">
        <v>228</v>
      </c>
      <c r="C178" s="72" t="s">
        <v>606</v>
      </c>
      <c r="D178" s="73" t="s">
        <v>601</v>
      </c>
      <c r="E178" s="43">
        <v>1</v>
      </c>
      <c r="F178" s="63">
        <v>47000</v>
      </c>
      <c r="G178" s="61">
        <f t="shared" si="6"/>
        <v>47000</v>
      </c>
      <c r="H178" s="60">
        <v>5</v>
      </c>
    </row>
    <row r="179" spans="1:8" ht="15.95" customHeight="1">
      <c r="A179" s="10"/>
      <c r="B179" s="72" t="s">
        <v>220</v>
      </c>
      <c r="C179" s="72" t="s">
        <v>997</v>
      </c>
      <c r="D179" s="73" t="s">
        <v>601</v>
      </c>
      <c r="E179" s="43">
        <v>1</v>
      </c>
      <c r="F179" s="63">
        <v>38000</v>
      </c>
      <c r="G179" s="61">
        <f t="shared" si="6"/>
        <v>38000</v>
      </c>
      <c r="H179" s="60">
        <v>5</v>
      </c>
    </row>
    <row r="180" spans="1:8" ht="15.95" customHeight="1">
      <c r="A180" s="10"/>
      <c r="B180" s="72" t="s">
        <v>232</v>
      </c>
      <c r="C180" s="72" t="s">
        <v>611</v>
      </c>
      <c r="D180" s="73" t="s">
        <v>601</v>
      </c>
      <c r="E180" s="43">
        <v>1</v>
      </c>
      <c r="F180" s="63">
        <v>120000</v>
      </c>
      <c r="G180" s="61">
        <f t="shared" si="6"/>
        <v>120000</v>
      </c>
      <c r="H180" s="60">
        <v>5</v>
      </c>
    </row>
    <row r="181" spans="1:8" ht="15.95" customHeight="1">
      <c r="A181" s="10"/>
      <c r="B181" s="72" t="s">
        <v>267</v>
      </c>
      <c r="C181" s="72" t="s">
        <v>1103</v>
      </c>
      <c r="D181" s="73" t="s">
        <v>601</v>
      </c>
      <c r="E181" s="43">
        <v>1</v>
      </c>
      <c r="F181" s="63">
        <v>80000</v>
      </c>
      <c r="G181" s="61">
        <f t="shared" si="6"/>
        <v>80000</v>
      </c>
      <c r="H181" s="60">
        <v>5</v>
      </c>
    </row>
    <row r="182" spans="1:8" ht="15.95" customHeight="1">
      <c r="A182" s="10"/>
      <c r="B182" s="72" t="s">
        <v>233</v>
      </c>
      <c r="C182" s="72" t="s">
        <v>612</v>
      </c>
      <c r="D182" s="73" t="s">
        <v>601</v>
      </c>
      <c r="E182" s="43">
        <v>1</v>
      </c>
      <c r="F182" s="63">
        <v>43000</v>
      </c>
      <c r="G182" s="61">
        <f t="shared" si="6"/>
        <v>43000</v>
      </c>
      <c r="H182" s="60">
        <v>5</v>
      </c>
    </row>
    <row r="183" spans="1:8" ht="15.95" customHeight="1">
      <c r="A183" s="10"/>
      <c r="B183" s="72" t="s">
        <v>249</v>
      </c>
      <c r="C183" s="72" t="s">
        <v>625</v>
      </c>
      <c r="D183" s="73" t="s">
        <v>601</v>
      </c>
      <c r="E183" s="43">
        <v>1</v>
      </c>
      <c r="F183" s="63">
        <v>9000</v>
      </c>
      <c r="G183" s="61">
        <f t="shared" si="6"/>
        <v>9000</v>
      </c>
      <c r="H183" s="60">
        <v>5</v>
      </c>
    </row>
    <row r="184" spans="1:8" ht="15.95" customHeight="1">
      <c r="A184" s="10"/>
      <c r="B184" s="72" t="s">
        <v>230</v>
      </c>
      <c r="C184" s="72" t="s">
        <v>1104</v>
      </c>
      <c r="D184" s="73" t="s">
        <v>601</v>
      </c>
      <c r="E184" s="43">
        <v>1</v>
      </c>
      <c r="F184" s="63">
        <v>19000</v>
      </c>
      <c r="G184" s="61">
        <f t="shared" si="6"/>
        <v>19000</v>
      </c>
      <c r="H184" s="60">
        <v>5</v>
      </c>
    </row>
    <row r="185" spans="1:8" ht="15.95" customHeight="1">
      <c r="A185" s="10"/>
      <c r="B185" s="72" t="s">
        <v>268</v>
      </c>
      <c r="C185" s="72" t="s">
        <v>531</v>
      </c>
      <c r="D185" s="73" t="s">
        <v>601</v>
      </c>
      <c r="E185" s="43">
        <v>1</v>
      </c>
      <c r="F185" s="63">
        <v>41000</v>
      </c>
      <c r="G185" s="61">
        <f t="shared" si="6"/>
        <v>41000</v>
      </c>
      <c r="H185" s="60">
        <v>5</v>
      </c>
    </row>
    <row r="186" spans="1:8" ht="15.95" customHeight="1">
      <c r="A186" s="10"/>
      <c r="B186" s="72" t="s">
        <v>269</v>
      </c>
      <c r="C186" s="72" t="s">
        <v>1105</v>
      </c>
      <c r="D186" s="73" t="s">
        <v>601</v>
      </c>
      <c r="E186" s="43">
        <v>1</v>
      </c>
      <c r="F186" s="63">
        <v>83000</v>
      </c>
      <c r="G186" s="61">
        <f t="shared" si="6"/>
        <v>83000</v>
      </c>
      <c r="H186" s="60">
        <v>10</v>
      </c>
    </row>
    <row r="187" spans="1:8" ht="15.95" customHeight="1">
      <c r="A187" s="10"/>
      <c r="B187" s="72" t="s">
        <v>270</v>
      </c>
      <c r="C187" s="72" t="s">
        <v>1106</v>
      </c>
      <c r="D187" s="73" t="s">
        <v>39</v>
      </c>
      <c r="E187" s="43">
        <v>1</v>
      </c>
      <c r="F187" s="63">
        <v>30000</v>
      </c>
      <c r="G187" s="61">
        <f t="shared" si="6"/>
        <v>30000</v>
      </c>
      <c r="H187" s="60">
        <v>5</v>
      </c>
    </row>
    <row r="188" spans="1:8" ht="15.95" customHeight="1">
      <c r="A188" s="10"/>
      <c r="B188" s="72" t="s">
        <v>271</v>
      </c>
      <c r="C188" s="72" t="s">
        <v>1107</v>
      </c>
      <c r="D188" s="73" t="s">
        <v>601</v>
      </c>
      <c r="E188" s="43">
        <v>1</v>
      </c>
      <c r="F188" s="63">
        <v>110000</v>
      </c>
      <c r="G188" s="61">
        <f t="shared" si="6"/>
        <v>110000</v>
      </c>
      <c r="H188" s="60">
        <v>5</v>
      </c>
    </row>
    <row r="189" spans="1:8" ht="15.95" customHeight="1">
      <c r="A189" s="10"/>
      <c r="B189" s="72" t="s">
        <v>272</v>
      </c>
      <c r="C189" s="72" t="s">
        <v>1108</v>
      </c>
      <c r="D189" s="73" t="s">
        <v>601</v>
      </c>
      <c r="E189" s="43">
        <v>1</v>
      </c>
      <c r="F189" s="63">
        <v>38000</v>
      </c>
      <c r="G189" s="61">
        <f t="shared" si="6"/>
        <v>38000</v>
      </c>
      <c r="H189" s="60">
        <v>5</v>
      </c>
    </row>
    <row r="190" spans="1:8" ht="15.95" customHeight="1">
      <c r="A190" s="10"/>
      <c r="B190" s="72" t="s">
        <v>275</v>
      </c>
      <c r="C190" s="72" t="s">
        <v>1109</v>
      </c>
      <c r="D190" s="73" t="s">
        <v>120</v>
      </c>
      <c r="E190" s="43">
        <v>1</v>
      </c>
      <c r="F190" s="63">
        <v>63000</v>
      </c>
      <c r="G190" s="61">
        <f t="shared" si="6"/>
        <v>63000</v>
      </c>
      <c r="H190" s="60">
        <v>5</v>
      </c>
    </row>
    <row r="191" spans="1:8" ht="15.95" customHeight="1">
      <c r="A191" s="10"/>
      <c r="B191" s="72" t="s">
        <v>247</v>
      </c>
      <c r="C191" s="72" t="s">
        <v>1114</v>
      </c>
      <c r="D191" s="73" t="s">
        <v>1115</v>
      </c>
      <c r="E191" s="43">
        <v>1</v>
      </c>
      <c r="F191" s="63">
        <v>33000</v>
      </c>
      <c r="G191" s="61">
        <f t="shared" si="6"/>
        <v>33000</v>
      </c>
      <c r="H191" s="60">
        <v>5</v>
      </c>
    </row>
    <row r="192" spans="1:8" ht="15.95" customHeight="1">
      <c r="A192" s="10"/>
      <c r="B192" s="72" t="s">
        <v>276</v>
      </c>
      <c r="C192" s="72" t="s">
        <v>1116</v>
      </c>
      <c r="D192" s="73" t="s">
        <v>601</v>
      </c>
      <c r="E192" s="43">
        <v>1</v>
      </c>
      <c r="F192" s="63">
        <v>36000</v>
      </c>
      <c r="G192" s="61">
        <f t="shared" si="6"/>
        <v>36000</v>
      </c>
      <c r="H192" s="60">
        <v>5</v>
      </c>
    </row>
    <row r="193" spans="1:9" ht="15.95" customHeight="1">
      <c r="A193" s="10"/>
      <c r="B193" s="72" t="s">
        <v>277</v>
      </c>
      <c r="C193" s="72" t="s">
        <v>1117</v>
      </c>
      <c r="D193" s="73" t="s">
        <v>601</v>
      </c>
      <c r="E193" s="43">
        <v>1</v>
      </c>
      <c r="F193" s="63">
        <v>11000</v>
      </c>
      <c r="G193" s="61">
        <f t="shared" si="6"/>
        <v>11000</v>
      </c>
      <c r="H193" s="60">
        <v>5</v>
      </c>
    </row>
    <row r="194" spans="1:9" ht="15.95" customHeight="1">
      <c r="A194" s="10"/>
      <c r="B194" s="72" t="s">
        <v>214</v>
      </c>
      <c r="C194" s="72" t="s">
        <v>1118</v>
      </c>
      <c r="D194" s="73" t="s">
        <v>120</v>
      </c>
      <c r="E194" s="43">
        <v>1</v>
      </c>
      <c r="F194" s="63">
        <v>554000</v>
      </c>
      <c r="G194" s="61">
        <f t="shared" si="6"/>
        <v>554000</v>
      </c>
      <c r="H194" s="60">
        <v>5</v>
      </c>
    </row>
    <row r="195" spans="1:9" ht="15.95" customHeight="1">
      <c r="A195" s="10"/>
      <c r="B195" s="72" t="s">
        <v>259</v>
      </c>
      <c r="C195" s="72" t="s">
        <v>617</v>
      </c>
      <c r="D195" s="73" t="s">
        <v>601</v>
      </c>
      <c r="E195" s="43">
        <v>1</v>
      </c>
      <c r="F195" s="63">
        <v>43000</v>
      </c>
      <c r="G195" s="61">
        <f t="shared" si="6"/>
        <v>43000</v>
      </c>
      <c r="H195" s="60">
        <v>5</v>
      </c>
    </row>
    <row r="196" spans="1:9" ht="15.95" customHeight="1">
      <c r="A196" s="10"/>
      <c r="B196" s="72" t="s">
        <v>243</v>
      </c>
      <c r="C196" s="72" t="s">
        <v>1119</v>
      </c>
      <c r="D196" s="73" t="s">
        <v>601</v>
      </c>
      <c r="E196" s="43">
        <v>1</v>
      </c>
      <c r="F196" s="63">
        <v>22000</v>
      </c>
      <c r="G196" s="61">
        <f t="shared" si="6"/>
        <v>22000</v>
      </c>
      <c r="H196" s="60">
        <v>5</v>
      </c>
    </row>
    <row r="197" spans="1:9" ht="15.95" customHeight="1">
      <c r="A197" s="10"/>
      <c r="B197" s="72" t="s">
        <v>256</v>
      </c>
      <c r="C197" s="72" t="s">
        <v>1120</v>
      </c>
      <c r="D197" s="73" t="s">
        <v>601</v>
      </c>
      <c r="E197" s="43">
        <v>1</v>
      </c>
      <c r="F197" s="63">
        <v>15000</v>
      </c>
      <c r="G197" s="61">
        <f t="shared" si="6"/>
        <v>15000</v>
      </c>
      <c r="H197" s="60">
        <v>5</v>
      </c>
    </row>
    <row r="198" spans="1:9" ht="15.95" customHeight="1">
      <c r="A198" s="10"/>
      <c r="B198" s="72" t="s">
        <v>278</v>
      </c>
      <c r="C198" s="72" t="s">
        <v>279</v>
      </c>
      <c r="D198" s="73" t="s">
        <v>601</v>
      </c>
      <c r="E198" s="43">
        <v>1</v>
      </c>
      <c r="F198" s="63">
        <v>216000</v>
      </c>
      <c r="G198" s="61">
        <f t="shared" si="6"/>
        <v>216000</v>
      </c>
      <c r="H198" s="60">
        <v>5</v>
      </c>
    </row>
    <row r="199" spans="1:9" ht="15.95" customHeight="1">
      <c r="A199" s="10"/>
      <c r="B199" s="72" t="s">
        <v>280</v>
      </c>
      <c r="C199" s="72" t="s">
        <v>532</v>
      </c>
      <c r="D199" s="73" t="s">
        <v>601</v>
      </c>
      <c r="E199" s="43">
        <v>1</v>
      </c>
      <c r="F199" s="63">
        <v>60000</v>
      </c>
      <c r="G199" s="61">
        <f t="shared" si="6"/>
        <v>60000</v>
      </c>
      <c r="H199" s="60">
        <v>5</v>
      </c>
    </row>
    <row r="200" spans="1:9" ht="15.95" customHeight="1">
      <c r="A200" s="18"/>
      <c r="B200" s="43"/>
      <c r="C200" s="62"/>
      <c r="D200" s="41"/>
      <c r="E200" s="43"/>
      <c r="F200" s="63"/>
      <c r="G200" s="61"/>
      <c r="H200" s="60"/>
    </row>
    <row r="201" spans="1:9" ht="15.95" customHeight="1">
      <c r="A201" s="15">
        <v>3</v>
      </c>
      <c r="B201" s="43" t="s">
        <v>1121</v>
      </c>
      <c r="C201" s="62" t="s">
        <v>1122</v>
      </c>
      <c r="D201" s="41" t="s">
        <v>120</v>
      </c>
      <c r="E201" s="43">
        <v>1</v>
      </c>
      <c r="F201" s="63">
        <v>5660000</v>
      </c>
      <c r="G201" s="61">
        <f t="shared" si="6"/>
        <v>5660000</v>
      </c>
      <c r="H201" s="60">
        <v>10</v>
      </c>
    </row>
    <row r="202" spans="1:9" ht="15.95" customHeight="1">
      <c r="A202" s="6"/>
      <c r="B202" s="43" t="s">
        <v>23</v>
      </c>
      <c r="C202" s="56" t="s">
        <v>1123</v>
      </c>
      <c r="D202" s="41"/>
      <c r="E202" s="43"/>
      <c r="F202" s="63"/>
      <c r="G202" s="262">
        <f>SUM(G203:G210)</f>
        <v>2020000</v>
      </c>
      <c r="H202" s="60"/>
    </row>
    <row r="203" spans="1:9" ht="15.95" customHeight="1">
      <c r="A203" s="10">
        <v>2</v>
      </c>
      <c r="B203" s="43" t="s">
        <v>630</v>
      </c>
      <c r="C203" s="62" t="s">
        <v>633</v>
      </c>
      <c r="D203" s="41" t="s">
        <v>120</v>
      </c>
      <c r="E203" s="43">
        <v>1</v>
      </c>
      <c r="F203" s="65">
        <v>47000</v>
      </c>
      <c r="G203" s="61">
        <f t="shared" ref="G203:G210" si="7">E203*F203</f>
        <v>47000</v>
      </c>
      <c r="H203" s="60">
        <v>5</v>
      </c>
      <c r="I203" s="39"/>
    </row>
    <row r="204" spans="1:9" ht="15.95" customHeight="1">
      <c r="A204" s="10">
        <v>3</v>
      </c>
      <c r="B204" s="43" t="s">
        <v>1124</v>
      </c>
      <c r="C204" s="62" t="s">
        <v>1125</v>
      </c>
      <c r="D204" s="41" t="s">
        <v>120</v>
      </c>
      <c r="E204" s="43">
        <v>1</v>
      </c>
      <c r="F204" s="65">
        <v>188000</v>
      </c>
      <c r="G204" s="61">
        <f t="shared" si="7"/>
        <v>188000</v>
      </c>
      <c r="H204" s="60">
        <v>5</v>
      </c>
      <c r="I204" s="39"/>
    </row>
    <row r="205" spans="1:9" ht="15.95" customHeight="1">
      <c r="A205" s="10">
        <v>4</v>
      </c>
      <c r="B205" s="43" t="s">
        <v>0</v>
      </c>
      <c r="C205" s="62" t="s">
        <v>1126</v>
      </c>
      <c r="D205" s="41" t="s">
        <v>120</v>
      </c>
      <c r="E205" s="43">
        <v>1</v>
      </c>
      <c r="F205" s="65">
        <v>188000</v>
      </c>
      <c r="G205" s="61">
        <f t="shared" si="7"/>
        <v>188000</v>
      </c>
      <c r="H205" s="60">
        <v>5</v>
      </c>
      <c r="I205" s="39"/>
    </row>
    <row r="206" spans="1:9" ht="15.95" customHeight="1">
      <c r="A206" s="10">
        <v>5</v>
      </c>
      <c r="B206" s="43" t="s">
        <v>1127</v>
      </c>
      <c r="C206" s="62" t="s">
        <v>1128</v>
      </c>
      <c r="D206" s="41" t="s">
        <v>601</v>
      </c>
      <c r="E206" s="43">
        <v>1</v>
      </c>
      <c r="F206" s="65">
        <v>28000</v>
      </c>
      <c r="G206" s="61">
        <f t="shared" si="7"/>
        <v>28000</v>
      </c>
      <c r="H206" s="60">
        <v>5</v>
      </c>
      <c r="I206" s="39"/>
    </row>
    <row r="207" spans="1:9" ht="15.95" customHeight="1">
      <c r="A207" s="10">
        <v>6</v>
      </c>
      <c r="B207" s="43" t="s">
        <v>1129</v>
      </c>
      <c r="C207" s="62" t="s">
        <v>1130</v>
      </c>
      <c r="D207" s="41" t="s">
        <v>1005</v>
      </c>
      <c r="E207" s="43">
        <v>1</v>
      </c>
      <c r="F207" s="65">
        <v>34000</v>
      </c>
      <c r="G207" s="61">
        <f t="shared" si="7"/>
        <v>34000</v>
      </c>
      <c r="H207" s="60">
        <v>5</v>
      </c>
      <c r="I207" s="39"/>
    </row>
    <row r="208" spans="1:9" ht="15.95" customHeight="1">
      <c r="A208" s="10">
        <v>7</v>
      </c>
      <c r="B208" s="43" t="s">
        <v>643</v>
      </c>
      <c r="C208" s="62" t="s">
        <v>1131</v>
      </c>
      <c r="D208" s="41" t="s">
        <v>1005</v>
      </c>
      <c r="E208" s="43">
        <v>1</v>
      </c>
      <c r="F208" s="65">
        <v>27000</v>
      </c>
      <c r="G208" s="61">
        <f t="shared" si="7"/>
        <v>27000</v>
      </c>
      <c r="H208" s="60">
        <v>5</v>
      </c>
      <c r="I208" s="39"/>
    </row>
    <row r="209" spans="1:9" ht="15.95" customHeight="1">
      <c r="A209" s="10">
        <v>8</v>
      </c>
      <c r="B209" s="43" t="s">
        <v>1132</v>
      </c>
      <c r="C209" s="62" t="s">
        <v>1133</v>
      </c>
      <c r="D209" s="41" t="s">
        <v>601</v>
      </c>
      <c r="E209" s="43">
        <v>1</v>
      </c>
      <c r="F209" s="65">
        <v>28000</v>
      </c>
      <c r="G209" s="61">
        <f t="shared" si="7"/>
        <v>28000</v>
      </c>
      <c r="H209" s="60">
        <v>5</v>
      </c>
      <c r="I209" s="39"/>
    </row>
    <row r="210" spans="1:9" ht="15.95" customHeight="1">
      <c r="A210" s="18">
        <v>9</v>
      </c>
      <c r="B210" s="43" t="s">
        <v>1134</v>
      </c>
      <c r="C210" s="62" t="s">
        <v>1135</v>
      </c>
      <c r="D210" s="41" t="s">
        <v>120</v>
      </c>
      <c r="E210" s="43">
        <v>1</v>
      </c>
      <c r="F210" s="63">
        <v>1480000</v>
      </c>
      <c r="G210" s="61">
        <f t="shared" si="7"/>
        <v>1480000</v>
      </c>
      <c r="H210" s="60">
        <v>10</v>
      </c>
    </row>
    <row r="211" spans="1:9" ht="15.95" customHeight="1">
      <c r="A211" s="5"/>
      <c r="B211" s="43" t="s">
        <v>23</v>
      </c>
      <c r="C211" s="56" t="s">
        <v>200</v>
      </c>
      <c r="D211" s="41"/>
      <c r="E211" s="43"/>
      <c r="F211" s="63"/>
      <c r="G211" s="262">
        <f>SUM(G212:G214)</f>
        <v>242000</v>
      </c>
      <c r="H211" s="60"/>
    </row>
    <row r="212" spans="1:9" ht="15.95" customHeight="1">
      <c r="A212" s="10">
        <v>3</v>
      </c>
      <c r="B212" s="72" t="s">
        <v>281</v>
      </c>
      <c r="C212" s="72" t="s">
        <v>282</v>
      </c>
      <c r="D212" s="73" t="s">
        <v>120</v>
      </c>
      <c r="E212" s="73">
        <v>1</v>
      </c>
      <c r="F212" s="65">
        <v>110000</v>
      </c>
      <c r="G212" s="61">
        <f>E212*F212</f>
        <v>110000</v>
      </c>
      <c r="H212" s="60">
        <v>5</v>
      </c>
    </row>
    <row r="213" spans="1:9" ht="15.95" customHeight="1">
      <c r="A213" s="10">
        <v>4</v>
      </c>
      <c r="B213" s="72" t="s">
        <v>283</v>
      </c>
      <c r="C213" s="72" t="s">
        <v>1</v>
      </c>
      <c r="D213" s="73" t="s">
        <v>601</v>
      </c>
      <c r="E213" s="73">
        <v>1</v>
      </c>
      <c r="F213" s="65">
        <v>101000</v>
      </c>
      <c r="G213" s="61">
        <f>E213*F213</f>
        <v>101000</v>
      </c>
      <c r="H213" s="60">
        <v>5</v>
      </c>
    </row>
    <row r="214" spans="1:9" ht="15.95" customHeight="1">
      <c r="A214" s="10">
        <v>5</v>
      </c>
      <c r="B214" s="72" t="s">
        <v>284</v>
      </c>
      <c r="C214" s="72" t="s">
        <v>704</v>
      </c>
      <c r="D214" s="73" t="s">
        <v>601</v>
      </c>
      <c r="E214" s="73">
        <v>1</v>
      </c>
      <c r="F214" s="65">
        <v>31000</v>
      </c>
      <c r="G214" s="61">
        <f>E214*F214</f>
        <v>31000</v>
      </c>
      <c r="H214" s="60">
        <v>5</v>
      </c>
    </row>
    <row r="215" spans="1:9" ht="15.95" customHeight="1">
      <c r="A215" s="6"/>
      <c r="B215" s="43" t="s">
        <v>23</v>
      </c>
      <c r="C215" s="56" t="s">
        <v>705</v>
      </c>
      <c r="D215" s="41"/>
      <c r="E215" s="43"/>
      <c r="F215" s="63"/>
      <c r="G215" s="262">
        <f>SUM(G216:G216)</f>
        <v>496000</v>
      </c>
      <c r="H215" s="60"/>
    </row>
    <row r="216" spans="1:9" ht="15.95" customHeight="1">
      <c r="A216" s="18">
        <v>3</v>
      </c>
      <c r="B216" s="43"/>
      <c r="C216" s="62" t="s">
        <v>708</v>
      </c>
      <c r="D216" s="41" t="s">
        <v>120</v>
      </c>
      <c r="E216" s="43">
        <v>1</v>
      </c>
      <c r="F216" s="63">
        <v>496000</v>
      </c>
      <c r="G216" s="61">
        <f>E216*F216</f>
        <v>496000</v>
      </c>
      <c r="H216" s="60">
        <v>5</v>
      </c>
    </row>
    <row r="217" spans="1:9" ht="16.5" customHeight="1">
      <c r="A217" s="5"/>
      <c r="B217" s="43" t="s">
        <v>23</v>
      </c>
      <c r="C217" s="56" t="s">
        <v>709</v>
      </c>
      <c r="D217" s="41"/>
      <c r="E217" s="43"/>
      <c r="F217" s="63"/>
      <c r="G217" s="61">
        <f>SUM(G218:G218)</f>
        <v>35000</v>
      </c>
      <c r="H217" s="60"/>
    </row>
    <row r="218" spans="1:9" ht="16.5" customHeight="1">
      <c r="A218" s="15">
        <v>1</v>
      </c>
      <c r="B218" s="78" t="s">
        <v>710</v>
      </c>
      <c r="C218" s="62" t="s">
        <v>711</v>
      </c>
      <c r="D218" s="41" t="s">
        <v>601</v>
      </c>
      <c r="E218" s="43">
        <v>1</v>
      </c>
      <c r="F218" s="63">
        <v>35000</v>
      </c>
      <c r="G218" s="61">
        <f>E218*F218</f>
        <v>35000</v>
      </c>
      <c r="H218" s="60"/>
    </row>
    <row r="219" spans="1:9" ht="16.5" customHeight="1">
      <c r="A219" s="6"/>
      <c r="B219" s="43" t="s">
        <v>23</v>
      </c>
      <c r="C219" s="56" t="s">
        <v>45</v>
      </c>
      <c r="D219" s="41"/>
      <c r="E219" s="43"/>
      <c r="F219" s="63"/>
      <c r="G219" s="262">
        <f>G220+G221+G232</f>
        <v>8639000</v>
      </c>
      <c r="H219" s="60"/>
    </row>
    <row r="220" spans="1:9" ht="16.5" customHeight="1">
      <c r="A220" s="10">
        <v>1</v>
      </c>
      <c r="B220" s="43"/>
      <c r="C220" s="64" t="s">
        <v>127</v>
      </c>
      <c r="D220" s="41" t="s">
        <v>120</v>
      </c>
      <c r="E220" s="43">
        <v>1</v>
      </c>
      <c r="F220" s="63">
        <v>32000</v>
      </c>
      <c r="G220" s="61">
        <f>E220*F220</f>
        <v>32000</v>
      </c>
      <c r="H220" s="60"/>
    </row>
    <row r="221" spans="1:9" ht="15.95" customHeight="1">
      <c r="A221" s="10"/>
      <c r="B221" s="43" t="s">
        <v>23</v>
      </c>
      <c r="C221" s="56" t="s">
        <v>712</v>
      </c>
      <c r="D221" s="41"/>
      <c r="E221" s="43"/>
      <c r="F221" s="63"/>
      <c r="G221" s="261">
        <f>SUM(G222:G231)</f>
        <v>7864000</v>
      </c>
      <c r="H221" s="60"/>
    </row>
    <row r="222" spans="1:9" ht="17.25" customHeight="1">
      <c r="A222" s="10">
        <v>1</v>
      </c>
      <c r="B222" s="43" t="s">
        <v>843</v>
      </c>
      <c r="C222" s="62" t="s">
        <v>516</v>
      </c>
      <c r="D222" s="41" t="s">
        <v>601</v>
      </c>
      <c r="E222" s="43">
        <v>1</v>
      </c>
      <c r="F222" s="61">
        <v>212000</v>
      </c>
      <c r="G222" s="61">
        <f t="shared" ref="G222:G231" si="8">E222*F222</f>
        <v>212000</v>
      </c>
      <c r="H222" s="60"/>
    </row>
    <row r="223" spans="1:9" ht="17.25" customHeight="1">
      <c r="A223" s="10">
        <v>2</v>
      </c>
      <c r="B223" s="43" t="s">
        <v>366</v>
      </c>
      <c r="C223" s="62" t="s">
        <v>367</v>
      </c>
      <c r="D223" s="41" t="s">
        <v>601</v>
      </c>
      <c r="E223" s="43">
        <v>1</v>
      </c>
      <c r="F223" s="61">
        <v>88000</v>
      </c>
      <c r="G223" s="61">
        <f>E223*F223</f>
        <v>88000</v>
      </c>
      <c r="H223" s="60">
        <v>10</v>
      </c>
    </row>
    <row r="224" spans="1:9" ht="17.25" customHeight="1">
      <c r="A224" s="10">
        <v>3</v>
      </c>
      <c r="B224" s="43" t="s">
        <v>503</v>
      </c>
      <c r="C224" s="62" t="s">
        <v>713</v>
      </c>
      <c r="D224" s="41" t="s">
        <v>120</v>
      </c>
      <c r="E224" s="43">
        <v>1</v>
      </c>
      <c r="F224" s="61">
        <v>341000</v>
      </c>
      <c r="G224" s="61">
        <f t="shared" si="8"/>
        <v>341000</v>
      </c>
      <c r="H224" s="60">
        <v>10</v>
      </c>
    </row>
    <row r="225" spans="1:8" ht="17.25" customHeight="1">
      <c r="A225" s="10">
        <v>4</v>
      </c>
      <c r="B225" s="43" t="s">
        <v>1036</v>
      </c>
      <c r="C225" s="62" t="s">
        <v>714</v>
      </c>
      <c r="D225" s="41" t="s">
        <v>120</v>
      </c>
      <c r="E225" s="43">
        <v>1</v>
      </c>
      <c r="F225" s="61">
        <v>175000</v>
      </c>
      <c r="G225" s="61">
        <f t="shared" si="8"/>
        <v>175000</v>
      </c>
      <c r="H225" s="60">
        <v>10</v>
      </c>
    </row>
    <row r="226" spans="1:8" ht="17.25" customHeight="1">
      <c r="A226" s="10">
        <v>5</v>
      </c>
      <c r="B226" s="43" t="s">
        <v>1038</v>
      </c>
      <c r="C226" s="62" t="s">
        <v>1039</v>
      </c>
      <c r="D226" s="41" t="s">
        <v>185</v>
      </c>
      <c r="E226" s="43">
        <v>1</v>
      </c>
      <c r="F226" s="61">
        <v>13000</v>
      </c>
      <c r="G226" s="61">
        <f t="shared" si="8"/>
        <v>13000</v>
      </c>
      <c r="H226" s="60">
        <v>10</v>
      </c>
    </row>
    <row r="227" spans="1:8" ht="17.25" customHeight="1">
      <c r="A227" s="10">
        <v>6</v>
      </c>
      <c r="B227" s="43" t="s">
        <v>51</v>
      </c>
      <c r="C227" s="62" t="s">
        <v>715</v>
      </c>
      <c r="D227" s="41" t="s">
        <v>185</v>
      </c>
      <c r="E227" s="43">
        <v>1</v>
      </c>
      <c r="F227" s="61">
        <v>11000</v>
      </c>
      <c r="G227" s="61">
        <f t="shared" si="8"/>
        <v>11000</v>
      </c>
      <c r="H227" s="60">
        <v>10</v>
      </c>
    </row>
    <row r="228" spans="1:8" ht="17.25" customHeight="1">
      <c r="A228" s="10">
        <v>7</v>
      </c>
      <c r="B228" s="43" t="s">
        <v>508</v>
      </c>
      <c r="C228" s="62" t="s">
        <v>1041</v>
      </c>
      <c r="D228" s="41" t="s">
        <v>601</v>
      </c>
      <c r="E228" s="43">
        <v>1</v>
      </c>
      <c r="F228" s="61">
        <v>57000</v>
      </c>
      <c r="G228" s="61">
        <f t="shared" si="8"/>
        <v>57000</v>
      </c>
      <c r="H228" s="60">
        <v>10</v>
      </c>
    </row>
    <row r="229" spans="1:8" ht="17.25" customHeight="1">
      <c r="A229" s="10">
        <v>8</v>
      </c>
      <c r="B229" s="43" t="s">
        <v>510</v>
      </c>
      <c r="C229" s="62" t="s">
        <v>716</v>
      </c>
      <c r="D229" s="41" t="s">
        <v>601</v>
      </c>
      <c r="E229" s="43">
        <v>1</v>
      </c>
      <c r="F229" s="61">
        <v>62000</v>
      </c>
      <c r="G229" s="61">
        <f t="shared" si="8"/>
        <v>62000</v>
      </c>
      <c r="H229" s="60">
        <v>10</v>
      </c>
    </row>
    <row r="230" spans="1:8" ht="17.25" customHeight="1">
      <c r="A230" s="10">
        <v>9</v>
      </c>
      <c r="B230" s="43" t="s">
        <v>470</v>
      </c>
      <c r="C230" s="62" t="s">
        <v>1043</v>
      </c>
      <c r="D230" s="41" t="s">
        <v>120</v>
      </c>
      <c r="E230" s="43">
        <v>1</v>
      </c>
      <c r="F230" s="61">
        <v>1163000</v>
      </c>
      <c r="G230" s="61">
        <f t="shared" si="8"/>
        <v>1163000</v>
      </c>
      <c r="H230" s="60">
        <v>10</v>
      </c>
    </row>
    <row r="231" spans="1:8" ht="17.25" customHeight="1">
      <c r="A231" s="10">
        <v>10</v>
      </c>
      <c r="B231" s="43" t="s">
        <v>472</v>
      </c>
      <c r="C231" s="62" t="s">
        <v>717</v>
      </c>
      <c r="D231" s="41" t="s">
        <v>120</v>
      </c>
      <c r="E231" s="43">
        <v>1</v>
      </c>
      <c r="F231" s="61">
        <v>5742000</v>
      </c>
      <c r="G231" s="61">
        <f t="shared" si="8"/>
        <v>5742000</v>
      </c>
      <c r="H231" s="60">
        <v>10</v>
      </c>
    </row>
    <row r="232" spans="1:8" ht="17.25" customHeight="1">
      <c r="A232" s="10"/>
      <c r="B232" s="43" t="s">
        <v>23</v>
      </c>
      <c r="C232" s="56" t="s">
        <v>718</v>
      </c>
      <c r="D232" s="41"/>
      <c r="E232" s="43"/>
      <c r="F232" s="61"/>
      <c r="G232" s="261">
        <f>SUM(G233:G236)</f>
        <v>743000</v>
      </c>
      <c r="H232" s="60"/>
    </row>
    <row r="233" spans="1:8" ht="17.25" customHeight="1">
      <c r="A233" s="10">
        <v>1</v>
      </c>
      <c r="B233" s="43" t="s">
        <v>186</v>
      </c>
      <c r="C233" s="62" t="s">
        <v>719</v>
      </c>
      <c r="D233" s="41" t="s">
        <v>185</v>
      </c>
      <c r="E233" s="43">
        <v>1</v>
      </c>
      <c r="F233" s="61">
        <v>106000</v>
      </c>
      <c r="G233" s="61">
        <f>E233*F233</f>
        <v>106000</v>
      </c>
      <c r="H233" s="60">
        <v>10</v>
      </c>
    </row>
    <row r="234" spans="1:8" ht="17.25" customHeight="1">
      <c r="A234" s="10">
        <v>2</v>
      </c>
      <c r="B234" s="43" t="s">
        <v>1044</v>
      </c>
      <c r="C234" s="62" t="s">
        <v>953</v>
      </c>
      <c r="D234" s="41" t="s">
        <v>185</v>
      </c>
      <c r="E234" s="43">
        <v>1</v>
      </c>
      <c r="F234" s="61">
        <v>150000</v>
      </c>
      <c r="G234" s="61">
        <f>E234*F234</f>
        <v>150000</v>
      </c>
      <c r="H234" s="60">
        <v>10</v>
      </c>
    </row>
    <row r="235" spans="1:8" ht="17.25" customHeight="1">
      <c r="A235" s="10">
        <v>3</v>
      </c>
      <c r="B235" s="43" t="s">
        <v>363</v>
      </c>
      <c r="C235" s="62" t="s">
        <v>364</v>
      </c>
      <c r="D235" s="41" t="s">
        <v>185</v>
      </c>
      <c r="E235" s="43">
        <v>1</v>
      </c>
      <c r="F235" s="61">
        <v>124000</v>
      </c>
      <c r="G235" s="61">
        <f>E235*F235</f>
        <v>124000</v>
      </c>
      <c r="H235" s="60">
        <v>10</v>
      </c>
    </row>
    <row r="236" spans="1:8" ht="17.25" customHeight="1">
      <c r="A236" s="15">
        <v>4</v>
      </c>
      <c r="B236" s="43" t="s">
        <v>1045</v>
      </c>
      <c r="C236" s="81" t="s">
        <v>720</v>
      </c>
      <c r="D236" s="41" t="s">
        <v>185</v>
      </c>
      <c r="E236" s="43">
        <v>1</v>
      </c>
      <c r="F236" s="61">
        <v>363000</v>
      </c>
      <c r="G236" s="61">
        <f>E236*F236</f>
        <v>363000</v>
      </c>
      <c r="H236" s="60">
        <v>10</v>
      </c>
    </row>
    <row r="237" spans="1:8" ht="18.75" customHeight="1">
      <c r="A237" s="5"/>
      <c r="B237" s="43"/>
      <c r="C237" s="57" t="s">
        <v>721</v>
      </c>
      <c r="D237" s="41"/>
      <c r="E237" s="43"/>
      <c r="F237" s="63"/>
      <c r="G237" s="264">
        <f>G238+G262+G292+G298+G301+G316+G319+G322</f>
        <v>81086000</v>
      </c>
      <c r="H237" s="60"/>
    </row>
    <row r="238" spans="1:8" ht="15.95" customHeight="1">
      <c r="A238" s="10"/>
      <c r="B238" s="43" t="s">
        <v>23</v>
      </c>
      <c r="C238" s="82" t="s">
        <v>722</v>
      </c>
      <c r="D238" s="41"/>
      <c r="E238" s="43"/>
      <c r="F238" s="63"/>
      <c r="G238" s="262">
        <f>G239+G248+G253</f>
        <v>20696000</v>
      </c>
      <c r="H238" s="60"/>
    </row>
    <row r="239" spans="1:8" ht="15.95" customHeight="1">
      <c r="A239" s="10"/>
      <c r="B239" s="43" t="s">
        <v>723</v>
      </c>
      <c r="C239" s="41" t="s">
        <v>402</v>
      </c>
      <c r="D239" s="41"/>
      <c r="E239" s="43"/>
      <c r="F239" s="63"/>
      <c r="G239" s="262">
        <f>SUM(G240:G247)</f>
        <v>4939000</v>
      </c>
      <c r="H239" s="60"/>
    </row>
    <row r="240" spans="1:8" ht="15.95" customHeight="1">
      <c r="A240" s="10">
        <v>1</v>
      </c>
      <c r="B240" s="43" t="s">
        <v>1049</v>
      </c>
      <c r="C240" s="62" t="s">
        <v>724</v>
      </c>
      <c r="D240" s="41" t="s">
        <v>601</v>
      </c>
      <c r="E240" s="43">
        <v>1</v>
      </c>
      <c r="F240" s="65">
        <v>656000</v>
      </c>
      <c r="G240" s="61">
        <f t="shared" ref="G240:G247" si="9">E240*F240</f>
        <v>656000</v>
      </c>
      <c r="H240" s="60">
        <v>5</v>
      </c>
    </row>
    <row r="241" spans="1:8" ht="15.95" customHeight="1">
      <c r="A241" s="10">
        <v>2</v>
      </c>
      <c r="B241" s="43" t="s">
        <v>725</v>
      </c>
      <c r="C241" s="62" t="s">
        <v>726</v>
      </c>
      <c r="D241" s="41" t="s">
        <v>601</v>
      </c>
      <c r="E241" s="43">
        <v>2</v>
      </c>
      <c r="F241" s="65">
        <v>475000</v>
      </c>
      <c r="G241" s="61">
        <f t="shared" si="9"/>
        <v>950000</v>
      </c>
      <c r="H241" s="60">
        <v>5</v>
      </c>
    </row>
    <row r="242" spans="1:8" ht="15.95" customHeight="1">
      <c r="A242" s="10">
        <v>3</v>
      </c>
      <c r="B242" s="43" t="s">
        <v>959</v>
      </c>
      <c r="C242" s="62" t="s">
        <v>727</v>
      </c>
      <c r="D242" s="41" t="s">
        <v>601</v>
      </c>
      <c r="E242" s="43">
        <v>1</v>
      </c>
      <c r="F242" s="65">
        <v>1018000</v>
      </c>
      <c r="G242" s="61">
        <f t="shared" si="9"/>
        <v>1018000</v>
      </c>
      <c r="H242" s="60">
        <v>5</v>
      </c>
    </row>
    <row r="243" spans="1:8" ht="15.95" customHeight="1">
      <c r="A243" s="10">
        <v>4</v>
      </c>
      <c r="B243" s="43" t="s">
        <v>1052</v>
      </c>
      <c r="C243" s="62" t="s">
        <v>1053</v>
      </c>
      <c r="D243" s="41" t="s">
        <v>601</v>
      </c>
      <c r="E243" s="43">
        <v>1</v>
      </c>
      <c r="F243" s="65">
        <v>787000</v>
      </c>
      <c r="G243" s="61">
        <f t="shared" si="9"/>
        <v>787000</v>
      </c>
      <c r="H243" s="60">
        <v>5</v>
      </c>
    </row>
    <row r="244" spans="1:8" ht="15.95" customHeight="1">
      <c r="A244" s="10">
        <v>5</v>
      </c>
      <c r="B244" s="43" t="s">
        <v>965</v>
      </c>
      <c r="C244" s="62" t="s">
        <v>1076</v>
      </c>
      <c r="D244" s="41" t="s">
        <v>601</v>
      </c>
      <c r="E244" s="43">
        <v>1</v>
      </c>
      <c r="F244" s="65">
        <v>228000</v>
      </c>
      <c r="G244" s="61">
        <f t="shared" si="9"/>
        <v>228000</v>
      </c>
      <c r="H244" s="60">
        <v>5</v>
      </c>
    </row>
    <row r="245" spans="1:8" ht="15.95" customHeight="1">
      <c r="A245" s="10">
        <v>6</v>
      </c>
      <c r="B245" s="43" t="s">
        <v>728</v>
      </c>
      <c r="C245" s="62" t="s">
        <v>729</v>
      </c>
      <c r="D245" s="41" t="s">
        <v>120</v>
      </c>
      <c r="E245" s="43">
        <v>1</v>
      </c>
      <c r="F245" s="65">
        <v>322000</v>
      </c>
      <c r="G245" s="61">
        <f t="shared" si="9"/>
        <v>322000</v>
      </c>
      <c r="H245" s="60">
        <v>5</v>
      </c>
    </row>
    <row r="246" spans="1:8" ht="15.95" customHeight="1">
      <c r="A246" s="10">
        <v>7</v>
      </c>
      <c r="B246" s="43" t="s">
        <v>1077</v>
      </c>
      <c r="C246" s="62" t="s">
        <v>1078</v>
      </c>
      <c r="D246" s="41" t="s">
        <v>601</v>
      </c>
      <c r="E246" s="43">
        <v>2</v>
      </c>
      <c r="F246" s="65">
        <v>47000</v>
      </c>
      <c r="G246" s="61">
        <f t="shared" si="9"/>
        <v>94000</v>
      </c>
      <c r="H246" s="60">
        <v>5</v>
      </c>
    </row>
    <row r="247" spans="1:8" ht="15.95" customHeight="1">
      <c r="A247" s="10">
        <v>8</v>
      </c>
      <c r="B247" s="43" t="s">
        <v>730</v>
      </c>
      <c r="C247" s="62" t="s">
        <v>731</v>
      </c>
      <c r="D247" s="41" t="s">
        <v>601</v>
      </c>
      <c r="E247" s="43">
        <v>1</v>
      </c>
      <c r="F247" s="65">
        <v>884000</v>
      </c>
      <c r="G247" s="61">
        <f t="shared" si="9"/>
        <v>884000</v>
      </c>
      <c r="H247" s="60">
        <v>5</v>
      </c>
    </row>
    <row r="248" spans="1:8" ht="15.95" customHeight="1">
      <c r="A248" s="10"/>
      <c r="B248" s="43" t="s">
        <v>23</v>
      </c>
      <c r="C248" s="41" t="s">
        <v>732</v>
      </c>
      <c r="D248" s="57"/>
      <c r="E248" s="55"/>
      <c r="F248" s="63"/>
      <c r="G248" s="265">
        <f>SUM(G249:G252)</f>
        <v>3967000</v>
      </c>
      <c r="H248" s="60"/>
    </row>
    <row r="249" spans="1:8" ht="15.95" customHeight="1">
      <c r="A249" s="10">
        <v>1</v>
      </c>
      <c r="B249" s="43" t="s">
        <v>733</v>
      </c>
      <c r="C249" s="62" t="s">
        <v>734</v>
      </c>
      <c r="D249" s="41" t="s">
        <v>120</v>
      </c>
      <c r="E249" s="43">
        <v>1</v>
      </c>
      <c r="F249" s="65">
        <v>603000</v>
      </c>
      <c r="G249" s="61">
        <f>E249*F249</f>
        <v>603000</v>
      </c>
      <c r="H249" s="60">
        <v>5</v>
      </c>
    </row>
    <row r="250" spans="1:8" ht="15.95" customHeight="1">
      <c r="A250" s="10">
        <v>2</v>
      </c>
      <c r="B250" s="43" t="s">
        <v>735</v>
      </c>
      <c r="C250" s="62" t="s">
        <v>736</v>
      </c>
      <c r="D250" s="41" t="s">
        <v>120</v>
      </c>
      <c r="E250" s="43">
        <v>1</v>
      </c>
      <c r="F250" s="65">
        <v>1101000</v>
      </c>
      <c r="G250" s="61">
        <f>E250*F250</f>
        <v>1101000</v>
      </c>
      <c r="H250" s="60">
        <v>5</v>
      </c>
    </row>
    <row r="251" spans="1:8" ht="15.95" customHeight="1">
      <c r="A251" s="10">
        <v>3</v>
      </c>
      <c r="B251" s="43" t="s">
        <v>737</v>
      </c>
      <c r="C251" s="62" t="s">
        <v>738</v>
      </c>
      <c r="D251" s="41" t="s">
        <v>120</v>
      </c>
      <c r="E251" s="43">
        <v>1</v>
      </c>
      <c r="F251" s="65">
        <v>964000</v>
      </c>
      <c r="G251" s="61">
        <f>E251*F251</f>
        <v>964000</v>
      </c>
      <c r="H251" s="60">
        <v>5</v>
      </c>
    </row>
    <row r="252" spans="1:8" ht="15.95" customHeight="1">
      <c r="A252" s="10">
        <v>4</v>
      </c>
      <c r="B252" s="43" t="s">
        <v>739</v>
      </c>
      <c r="C252" s="62" t="s">
        <v>740</v>
      </c>
      <c r="D252" s="41" t="s">
        <v>120</v>
      </c>
      <c r="E252" s="43">
        <v>1</v>
      </c>
      <c r="F252" s="65">
        <v>1299000</v>
      </c>
      <c r="G252" s="61">
        <f>E252*F252</f>
        <v>1299000</v>
      </c>
      <c r="H252" s="60">
        <v>5</v>
      </c>
    </row>
    <row r="253" spans="1:8" ht="15.95" customHeight="1">
      <c r="A253" s="10"/>
      <c r="B253" s="43" t="s">
        <v>23</v>
      </c>
      <c r="C253" s="41" t="s">
        <v>741</v>
      </c>
      <c r="D253" s="57"/>
      <c r="E253" s="55"/>
      <c r="F253" s="63"/>
      <c r="G253" s="265">
        <f>SUM(G254:G261)</f>
        <v>11790000</v>
      </c>
      <c r="H253" s="60"/>
    </row>
    <row r="254" spans="1:8" ht="15.95" customHeight="1">
      <c r="A254" s="10">
        <v>1</v>
      </c>
      <c r="B254" s="43" t="s">
        <v>742</v>
      </c>
      <c r="C254" s="62" t="s">
        <v>743</v>
      </c>
      <c r="D254" s="41" t="s">
        <v>120</v>
      </c>
      <c r="E254" s="43">
        <v>1</v>
      </c>
      <c r="F254" s="65">
        <v>1573000</v>
      </c>
      <c r="G254" s="61">
        <f t="shared" ref="G254:G261" si="10">E254*F254</f>
        <v>1573000</v>
      </c>
      <c r="H254" s="60">
        <v>5</v>
      </c>
    </row>
    <row r="255" spans="1:8" ht="15.95" customHeight="1">
      <c r="A255" s="10">
        <v>2</v>
      </c>
      <c r="B255" s="43" t="s">
        <v>744</v>
      </c>
      <c r="C255" s="62" t="s">
        <v>745</v>
      </c>
      <c r="D255" s="41" t="s">
        <v>120</v>
      </c>
      <c r="E255" s="43">
        <v>1</v>
      </c>
      <c r="F255" s="65">
        <v>1593000</v>
      </c>
      <c r="G255" s="61">
        <f t="shared" si="10"/>
        <v>1593000</v>
      </c>
      <c r="H255" s="60">
        <v>5</v>
      </c>
    </row>
    <row r="256" spans="1:8" ht="15.95" customHeight="1">
      <c r="A256" s="10">
        <v>3</v>
      </c>
      <c r="B256" s="43" t="s">
        <v>746</v>
      </c>
      <c r="C256" s="62" t="s">
        <v>747</v>
      </c>
      <c r="D256" s="41" t="s">
        <v>120</v>
      </c>
      <c r="E256" s="43">
        <v>1</v>
      </c>
      <c r="F256" s="65">
        <v>783000</v>
      </c>
      <c r="G256" s="61">
        <f t="shared" si="10"/>
        <v>783000</v>
      </c>
      <c r="H256" s="60">
        <v>5</v>
      </c>
    </row>
    <row r="257" spans="1:8" ht="15.95" customHeight="1">
      <c r="A257" s="10">
        <v>4</v>
      </c>
      <c r="B257" s="43" t="s">
        <v>748</v>
      </c>
      <c r="C257" s="62" t="s">
        <v>749</v>
      </c>
      <c r="D257" s="41" t="s">
        <v>120</v>
      </c>
      <c r="E257" s="43">
        <v>1</v>
      </c>
      <c r="F257" s="65">
        <v>1379000</v>
      </c>
      <c r="G257" s="61">
        <f t="shared" si="10"/>
        <v>1379000</v>
      </c>
      <c r="H257" s="60">
        <v>5</v>
      </c>
    </row>
    <row r="258" spans="1:8" ht="15.95" customHeight="1">
      <c r="A258" s="10">
        <v>5</v>
      </c>
      <c r="B258" s="43" t="s">
        <v>750</v>
      </c>
      <c r="C258" s="62" t="s">
        <v>751</v>
      </c>
      <c r="D258" s="41"/>
      <c r="E258" s="43">
        <v>1</v>
      </c>
      <c r="F258" s="65">
        <v>1936000</v>
      </c>
      <c r="G258" s="61">
        <f t="shared" si="10"/>
        <v>1936000</v>
      </c>
      <c r="H258" s="60">
        <v>5</v>
      </c>
    </row>
    <row r="259" spans="1:8" ht="15.95" customHeight="1">
      <c r="A259" s="10">
        <v>6</v>
      </c>
      <c r="B259" s="43" t="s">
        <v>2</v>
      </c>
      <c r="C259" s="62" t="s">
        <v>3</v>
      </c>
      <c r="D259" s="41" t="s">
        <v>120</v>
      </c>
      <c r="E259" s="43">
        <v>1</v>
      </c>
      <c r="F259" s="65">
        <v>1279000</v>
      </c>
      <c r="G259" s="61">
        <f t="shared" si="10"/>
        <v>1279000</v>
      </c>
      <c r="H259" s="60">
        <v>5</v>
      </c>
    </row>
    <row r="260" spans="1:8" ht="15.95" customHeight="1">
      <c r="A260" s="10">
        <v>7</v>
      </c>
      <c r="B260" s="43" t="s">
        <v>4</v>
      </c>
      <c r="C260" s="62" t="s">
        <v>5</v>
      </c>
      <c r="D260" s="41" t="s">
        <v>120</v>
      </c>
      <c r="E260" s="43">
        <v>1</v>
      </c>
      <c r="F260" s="65">
        <v>1176000</v>
      </c>
      <c r="G260" s="61">
        <f t="shared" si="10"/>
        <v>1176000</v>
      </c>
      <c r="H260" s="60">
        <v>5</v>
      </c>
    </row>
    <row r="261" spans="1:8" ht="15.95" customHeight="1">
      <c r="A261" s="15">
        <v>8</v>
      </c>
      <c r="B261" s="43" t="s">
        <v>6</v>
      </c>
      <c r="C261" s="62" t="s">
        <v>7</v>
      </c>
      <c r="D261" s="41" t="s">
        <v>120</v>
      </c>
      <c r="E261" s="43">
        <v>1</v>
      </c>
      <c r="F261" s="65">
        <v>2071000</v>
      </c>
      <c r="G261" s="61">
        <f t="shared" si="10"/>
        <v>2071000</v>
      </c>
      <c r="H261" s="60">
        <v>5</v>
      </c>
    </row>
    <row r="262" spans="1:8" ht="15.95" customHeight="1">
      <c r="A262" s="5"/>
      <c r="B262" s="43" t="s">
        <v>23</v>
      </c>
      <c r="C262" s="56" t="s">
        <v>1097</v>
      </c>
      <c r="D262" s="41"/>
      <c r="E262" s="43"/>
      <c r="F262" s="63"/>
      <c r="G262" s="262">
        <f>G263+G291</f>
        <v>10352000</v>
      </c>
      <c r="H262" s="60"/>
    </row>
    <row r="263" spans="1:8" s="30" customFormat="1" ht="20.25" customHeight="1">
      <c r="A263" s="29">
        <v>2</v>
      </c>
      <c r="B263" s="68" t="s">
        <v>537</v>
      </c>
      <c r="C263" s="83" t="s">
        <v>132</v>
      </c>
      <c r="D263" s="84"/>
      <c r="E263" s="68"/>
      <c r="F263" s="75"/>
      <c r="G263" s="266">
        <f>SUM(G264:G289)</f>
        <v>2887000</v>
      </c>
      <c r="H263" s="71">
        <v>5</v>
      </c>
    </row>
    <row r="264" spans="1:8" ht="15.95" customHeight="1">
      <c r="A264" s="10"/>
      <c r="B264" s="72" t="s">
        <v>215</v>
      </c>
      <c r="C264" s="72" t="s">
        <v>285</v>
      </c>
      <c r="D264" s="73" t="s">
        <v>601</v>
      </c>
      <c r="E264" s="73">
        <v>1</v>
      </c>
      <c r="F264" s="63">
        <v>6000</v>
      </c>
      <c r="G264" s="61">
        <f>E264*F264</f>
        <v>6000</v>
      </c>
      <c r="H264" s="60">
        <v>5</v>
      </c>
    </row>
    <row r="265" spans="1:8" ht="15.95" customHeight="1">
      <c r="A265" s="10"/>
      <c r="B265" s="72" t="s">
        <v>216</v>
      </c>
      <c r="C265" s="72" t="s">
        <v>286</v>
      </c>
      <c r="D265" s="73" t="s">
        <v>601</v>
      </c>
      <c r="E265" s="73">
        <v>1</v>
      </c>
      <c r="F265" s="63">
        <v>13000</v>
      </c>
      <c r="G265" s="61">
        <f t="shared" ref="G265:G289" si="11">E265*F265</f>
        <v>13000</v>
      </c>
      <c r="H265" s="60">
        <v>5</v>
      </c>
    </row>
    <row r="266" spans="1:8" ht="15.95" customHeight="1">
      <c r="A266" s="10"/>
      <c r="B266" s="72" t="s">
        <v>287</v>
      </c>
      <c r="C266" s="72" t="s">
        <v>1154</v>
      </c>
      <c r="D266" s="73" t="s">
        <v>120</v>
      </c>
      <c r="E266" s="73">
        <v>1</v>
      </c>
      <c r="F266" s="63">
        <v>37000</v>
      </c>
      <c r="G266" s="61">
        <f t="shared" si="11"/>
        <v>37000</v>
      </c>
      <c r="H266" s="60">
        <v>5</v>
      </c>
    </row>
    <row r="267" spans="1:8" ht="15.95" customHeight="1">
      <c r="A267" s="10"/>
      <c r="B267" s="72" t="s">
        <v>264</v>
      </c>
      <c r="C267" s="72" t="s">
        <v>528</v>
      </c>
      <c r="D267" s="73" t="s">
        <v>601</v>
      </c>
      <c r="E267" s="73">
        <v>1</v>
      </c>
      <c r="F267" s="63">
        <v>30000</v>
      </c>
      <c r="G267" s="61">
        <f t="shared" si="11"/>
        <v>30000</v>
      </c>
      <c r="H267" s="60">
        <v>5</v>
      </c>
    </row>
    <row r="268" spans="1:8" ht="15.95" customHeight="1">
      <c r="A268" s="10"/>
      <c r="B268" s="72" t="s">
        <v>237</v>
      </c>
      <c r="C268" s="72" t="s">
        <v>534</v>
      </c>
      <c r="D268" s="73" t="s">
        <v>601</v>
      </c>
      <c r="E268" s="73">
        <v>1</v>
      </c>
      <c r="F268" s="63">
        <v>34000</v>
      </c>
      <c r="G268" s="61">
        <f t="shared" si="11"/>
        <v>34000</v>
      </c>
      <c r="H268" s="60">
        <v>5</v>
      </c>
    </row>
    <row r="269" spans="1:8" ht="15.95" customHeight="1">
      <c r="A269" s="10"/>
      <c r="B269" s="72" t="s">
        <v>169</v>
      </c>
      <c r="C269" s="72" t="s">
        <v>535</v>
      </c>
      <c r="D269" s="73" t="s">
        <v>601</v>
      </c>
      <c r="E269" s="73">
        <v>1</v>
      </c>
      <c r="F269" s="63">
        <v>44000</v>
      </c>
      <c r="G269" s="61">
        <f t="shared" si="11"/>
        <v>44000</v>
      </c>
      <c r="H269" s="60">
        <v>5</v>
      </c>
    </row>
    <row r="270" spans="1:8" ht="15.95" customHeight="1">
      <c r="A270" s="10"/>
      <c r="B270" s="72" t="s">
        <v>236</v>
      </c>
      <c r="C270" s="72" t="s">
        <v>536</v>
      </c>
      <c r="D270" s="73" t="s">
        <v>601</v>
      </c>
      <c r="E270" s="73">
        <v>1</v>
      </c>
      <c r="F270" s="63">
        <v>61000</v>
      </c>
      <c r="G270" s="61">
        <f t="shared" si="11"/>
        <v>61000</v>
      </c>
      <c r="H270" s="60">
        <v>5</v>
      </c>
    </row>
    <row r="271" spans="1:8" ht="15.95" customHeight="1">
      <c r="A271" s="10"/>
      <c r="B271" s="72" t="s">
        <v>288</v>
      </c>
      <c r="C271" s="72" t="s">
        <v>8</v>
      </c>
      <c r="D271" s="73" t="s">
        <v>601</v>
      </c>
      <c r="E271" s="73">
        <v>1</v>
      </c>
      <c r="F271" s="63">
        <v>33000</v>
      </c>
      <c r="G271" s="61">
        <f t="shared" si="11"/>
        <v>33000</v>
      </c>
      <c r="H271" s="60">
        <v>5</v>
      </c>
    </row>
    <row r="272" spans="1:8" ht="15.95" customHeight="1">
      <c r="A272" s="10"/>
      <c r="B272" s="72" t="s">
        <v>220</v>
      </c>
      <c r="C272" s="72" t="s">
        <v>9</v>
      </c>
      <c r="D272" s="73" t="s">
        <v>601</v>
      </c>
      <c r="E272" s="73">
        <v>1</v>
      </c>
      <c r="F272" s="63">
        <v>38000</v>
      </c>
      <c r="G272" s="61">
        <f t="shared" si="11"/>
        <v>38000</v>
      </c>
      <c r="H272" s="60">
        <v>5</v>
      </c>
    </row>
    <row r="273" spans="1:8" ht="15.95" customHeight="1">
      <c r="A273" s="10"/>
      <c r="B273" s="72" t="s">
        <v>289</v>
      </c>
      <c r="C273" s="72" t="s">
        <v>10</v>
      </c>
      <c r="D273" s="73" t="s">
        <v>601</v>
      </c>
      <c r="E273" s="73">
        <v>1</v>
      </c>
      <c r="F273" s="63">
        <v>56000</v>
      </c>
      <c r="G273" s="61">
        <f t="shared" si="11"/>
        <v>56000</v>
      </c>
      <c r="H273" s="60">
        <v>5</v>
      </c>
    </row>
    <row r="274" spans="1:8" ht="15.95" customHeight="1">
      <c r="A274" s="10"/>
      <c r="B274" s="72" t="s">
        <v>231</v>
      </c>
      <c r="C274" s="72" t="s">
        <v>11</v>
      </c>
      <c r="D274" s="73" t="s">
        <v>601</v>
      </c>
      <c r="E274" s="73">
        <v>1</v>
      </c>
      <c r="F274" s="63">
        <v>41000</v>
      </c>
      <c r="G274" s="61">
        <f t="shared" si="11"/>
        <v>41000</v>
      </c>
      <c r="H274" s="60">
        <v>5</v>
      </c>
    </row>
    <row r="275" spans="1:8" ht="15.95" customHeight="1">
      <c r="A275" s="10"/>
      <c r="B275" s="72" t="s">
        <v>290</v>
      </c>
      <c r="C275" s="72" t="s">
        <v>12</v>
      </c>
      <c r="D275" s="73" t="s">
        <v>120</v>
      </c>
      <c r="E275" s="73">
        <v>1</v>
      </c>
      <c r="F275" s="63">
        <v>789000</v>
      </c>
      <c r="G275" s="61">
        <f t="shared" si="11"/>
        <v>789000</v>
      </c>
      <c r="H275" s="60">
        <v>5</v>
      </c>
    </row>
    <row r="276" spans="1:8" ht="15.95" customHeight="1">
      <c r="A276" s="10"/>
      <c r="B276" s="72" t="s">
        <v>291</v>
      </c>
      <c r="C276" s="72" t="s">
        <v>75</v>
      </c>
      <c r="D276" s="73" t="s">
        <v>601</v>
      </c>
      <c r="E276" s="73">
        <v>1</v>
      </c>
      <c r="F276" s="63">
        <v>19000</v>
      </c>
      <c r="G276" s="61">
        <f t="shared" si="11"/>
        <v>19000</v>
      </c>
      <c r="H276" s="60">
        <v>5</v>
      </c>
    </row>
    <row r="277" spans="1:8" ht="15.95" customHeight="1">
      <c r="A277" s="10"/>
      <c r="B277" s="72" t="s">
        <v>217</v>
      </c>
      <c r="C277" s="72" t="s">
        <v>76</v>
      </c>
      <c r="D277" s="73" t="s">
        <v>601</v>
      </c>
      <c r="E277" s="73">
        <v>1</v>
      </c>
      <c r="F277" s="63">
        <v>31000</v>
      </c>
      <c r="G277" s="61">
        <f t="shared" si="11"/>
        <v>31000</v>
      </c>
      <c r="H277" s="60">
        <v>5</v>
      </c>
    </row>
    <row r="278" spans="1:8" ht="15.95" customHeight="1">
      <c r="A278" s="10"/>
      <c r="B278" s="72" t="s">
        <v>292</v>
      </c>
      <c r="C278" s="72" t="s">
        <v>633</v>
      </c>
      <c r="D278" s="73" t="s">
        <v>601</v>
      </c>
      <c r="E278" s="73">
        <v>1</v>
      </c>
      <c r="F278" s="63">
        <v>47000</v>
      </c>
      <c r="G278" s="61">
        <f t="shared" si="11"/>
        <v>47000</v>
      </c>
      <c r="H278" s="60">
        <v>5</v>
      </c>
    </row>
    <row r="279" spans="1:8" ht="15.95" customHeight="1">
      <c r="A279" s="10"/>
      <c r="B279" s="72" t="s">
        <v>249</v>
      </c>
      <c r="C279" s="72" t="s">
        <v>625</v>
      </c>
      <c r="D279" s="73" t="s">
        <v>601</v>
      </c>
      <c r="E279" s="73">
        <v>1</v>
      </c>
      <c r="F279" s="63">
        <v>9000</v>
      </c>
      <c r="G279" s="61">
        <f t="shared" si="11"/>
        <v>9000</v>
      </c>
      <c r="H279" s="60">
        <v>5</v>
      </c>
    </row>
    <row r="280" spans="1:8" ht="15.95" customHeight="1">
      <c r="A280" s="10"/>
      <c r="B280" s="72" t="s">
        <v>219</v>
      </c>
      <c r="C280" s="72" t="s">
        <v>77</v>
      </c>
      <c r="D280" s="73" t="s">
        <v>601</v>
      </c>
      <c r="E280" s="73">
        <v>1</v>
      </c>
      <c r="F280" s="63">
        <v>24000</v>
      </c>
      <c r="G280" s="61">
        <f t="shared" si="11"/>
        <v>24000</v>
      </c>
      <c r="H280" s="60">
        <v>5</v>
      </c>
    </row>
    <row r="281" spans="1:8" ht="15.95" customHeight="1">
      <c r="A281" s="10"/>
      <c r="B281" s="72" t="s">
        <v>253</v>
      </c>
      <c r="C281" s="72" t="s">
        <v>628</v>
      </c>
      <c r="D281" s="73" t="s">
        <v>601</v>
      </c>
      <c r="E281" s="73">
        <v>1</v>
      </c>
      <c r="F281" s="63">
        <v>11000</v>
      </c>
      <c r="G281" s="61">
        <f t="shared" si="11"/>
        <v>11000</v>
      </c>
      <c r="H281" s="60">
        <v>5</v>
      </c>
    </row>
    <row r="282" spans="1:8" ht="15.95" customHeight="1">
      <c r="A282" s="10"/>
      <c r="B282" s="72" t="s">
        <v>293</v>
      </c>
      <c r="C282" s="72" t="s">
        <v>294</v>
      </c>
      <c r="D282" s="73" t="s">
        <v>601</v>
      </c>
      <c r="E282" s="73">
        <v>1</v>
      </c>
      <c r="F282" s="63">
        <v>14000</v>
      </c>
      <c r="G282" s="61">
        <f t="shared" si="11"/>
        <v>14000</v>
      </c>
      <c r="H282" s="60">
        <v>5</v>
      </c>
    </row>
    <row r="283" spans="1:8" ht="15.95" customHeight="1">
      <c r="A283" s="10"/>
      <c r="B283" s="72" t="s">
        <v>295</v>
      </c>
      <c r="C283" s="72" t="s">
        <v>78</v>
      </c>
      <c r="D283" s="73" t="s">
        <v>601</v>
      </c>
      <c r="E283" s="73">
        <v>1</v>
      </c>
      <c r="F283" s="63">
        <v>43000</v>
      </c>
      <c r="G283" s="61">
        <f t="shared" si="11"/>
        <v>43000</v>
      </c>
      <c r="H283" s="60">
        <v>5</v>
      </c>
    </row>
    <row r="284" spans="1:8" ht="15.95" customHeight="1">
      <c r="A284" s="10"/>
      <c r="B284" s="72" t="s">
        <v>214</v>
      </c>
      <c r="C284" s="72" t="s">
        <v>1118</v>
      </c>
      <c r="D284" s="73" t="s">
        <v>120</v>
      </c>
      <c r="E284" s="73">
        <v>1</v>
      </c>
      <c r="F284" s="63">
        <v>554000</v>
      </c>
      <c r="G284" s="61">
        <f t="shared" si="11"/>
        <v>554000</v>
      </c>
      <c r="H284" s="60">
        <v>5</v>
      </c>
    </row>
    <row r="285" spans="1:8" ht="15.95" customHeight="1">
      <c r="A285" s="10"/>
      <c r="B285" s="72" t="s">
        <v>246</v>
      </c>
      <c r="C285" s="85" t="s">
        <v>1143</v>
      </c>
      <c r="D285" s="73" t="s">
        <v>601</v>
      </c>
      <c r="E285" s="73">
        <v>1</v>
      </c>
      <c r="F285" s="63">
        <v>60000</v>
      </c>
      <c r="G285" s="61">
        <f t="shared" si="11"/>
        <v>60000</v>
      </c>
      <c r="H285" s="60">
        <v>5</v>
      </c>
    </row>
    <row r="286" spans="1:8" ht="15.95" customHeight="1">
      <c r="A286" s="10"/>
      <c r="B286" s="72" t="s">
        <v>296</v>
      </c>
      <c r="C286" s="72" t="s">
        <v>79</v>
      </c>
      <c r="D286" s="73" t="s">
        <v>15</v>
      </c>
      <c r="E286" s="73">
        <v>1</v>
      </c>
      <c r="F286" s="63">
        <v>7000</v>
      </c>
      <c r="G286" s="61">
        <f t="shared" si="11"/>
        <v>7000</v>
      </c>
      <c r="H286" s="60">
        <v>5</v>
      </c>
    </row>
    <row r="287" spans="1:8" ht="15.95" customHeight="1">
      <c r="A287" s="10"/>
      <c r="B287" s="72" t="s">
        <v>297</v>
      </c>
      <c r="C287" s="72" t="s">
        <v>80</v>
      </c>
      <c r="D287" s="73" t="s">
        <v>120</v>
      </c>
      <c r="E287" s="73">
        <v>1</v>
      </c>
      <c r="F287" s="63">
        <v>239000</v>
      </c>
      <c r="G287" s="61">
        <f t="shared" si="11"/>
        <v>239000</v>
      </c>
      <c r="H287" s="60">
        <v>5</v>
      </c>
    </row>
    <row r="288" spans="1:8" ht="15.95" customHeight="1">
      <c r="A288" s="10"/>
      <c r="B288" s="72" t="s">
        <v>298</v>
      </c>
      <c r="C288" s="72" t="s">
        <v>81</v>
      </c>
      <c r="D288" s="73" t="s">
        <v>120</v>
      </c>
      <c r="E288" s="73">
        <v>1</v>
      </c>
      <c r="F288" s="63">
        <v>272000</v>
      </c>
      <c r="G288" s="61">
        <f t="shared" si="11"/>
        <v>272000</v>
      </c>
      <c r="H288" s="60">
        <v>5</v>
      </c>
    </row>
    <row r="289" spans="1:8" ht="15.95" customHeight="1">
      <c r="A289" s="18"/>
      <c r="B289" s="72" t="s">
        <v>299</v>
      </c>
      <c r="C289" s="72" t="s">
        <v>84</v>
      </c>
      <c r="D289" s="73" t="s">
        <v>120</v>
      </c>
      <c r="E289" s="73">
        <v>1</v>
      </c>
      <c r="F289" s="63">
        <v>375000</v>
      </c>
      <c r="G289" s="61">
        <f t="shared" si="11"/>
        <v>375000</v>
      </c>
      <c r="H289" s="60">
        <v>10</v>
      </c>
    </row>
    <row r="290" spans="1:8" ht="15.95" customHeight="1">
      <c r="A290" s="10"/>
      <c r="B290" s="43"/>
      <c r="C290" s="62"/>
      <c r="D290" s="41"/>
      <c r="E290" s="43"/>
      <c r="F290" s="63"/>
      <c r="G290" s="61"/>
      <c r="H290" s="60"/>
    </row>
    <row r="291" spans="1:8" ht="15.95" customHeight="1">
      <c r="A291" s="10">
        <v>3</v>
      </c>
      <c r="B291" s="43" t="s">
        <v>82</v>
      </c>
      <c r="C291" s="62" t="s">
        <v>83</v>
      </c>
      <c r="D291" s="41" t="s">
        <v>120</v>
      </c>
      <c r="E291" s="43">
        <v>1</v>
      </c>
      <c r="F291" s="63">
        <v>7465000</v>
      </c>
      <c r="G291" s="61">
        <f>E291*F291</f>
        <v>7465000</v>
      </c>
      <c r="H291" s="60">
        <v>10</v>
      </c>
    </row>
    <row r="292" spans="1:8" ht="15.95" customHeight="1">
      <c r="A292" s="5"/>
      <c r="B292" s="43" t="s">
        <v>23</v>
      </c>
      <c r="C292" s="82" t="s">
        <v>85</v>
      </c>
      <c r="D292" s="41"/>
      <c r="E292" s="43"/>
      <c r="F292" s="63"/>
      <c r="G292" s="265">
        <f>SUM(G293:G297)</f>
        <v>3650000</v>
      </c>
      <c r="H292" s="60"/>
    </row>
    <row r="293" spans="1:8" ht="15.95" customHeight="1">
      <c r="A293" s="10">
        <v>2</v>
      </c>
      <c r="B293" s="43" t="s">
        <v>1129</v>
      </c>
      <c r="C293" s="62" t="s">
        <v>1130</v>
      </c>
      <c r="D293" s="41" t="s">
        <v>1005</v>
      </c>
      <c r="E293" s="43">
        <v>1</v>
      </c>
      <c r="F293" s="65">
        <v>34000</v>
      </c>
      <c r="G293" s="61">
        <f>E293*F293</f>
        <v>34000</v>
      </c>
      <c r="H293" s="60">
        <v>5</v>
      </c>
    </row>
    <row r="294" spans="1:8" ht="15.95" customHeight="1">
      <c r="A294" s="10">
        <v>3</v>
      </c>
      <c r="B294" s="43" t="s">
        <v>643</v>
      </c>
      <c r="C294" s="62" t="s">
        <v>1131</v>
      </c>
      <c r="D294" s="41" t="s">
        <v>1005</v>
      </c>
      <c r="E294" s="43">
        <v>1</v>
      </c>
      <c r="F294" s="65">
        <v>27000</v>
      </c>
      <c r="G294" s="61">
        <f>E294*F294</f>
        <v>27000</v>
      </c>
      <c r="H294" s="60">
        <v>5</v>
      </c>
    </row>
    <row r="295" spans="1:8" ht="15.95" customHeight="1">
      <c r="A295" s="10">
        <v>4</v>
      </c>
      <c r="B295" s="43" t="s">
        <v>86</v>
      </c>
      <c r="C295" s="62" t="s">
        <v>87</v>
      </c>
      <c r="D295" s="41" t="s">
        <v>601</v>
      </c>
      <c r="E295" s="43">
        <v>1</v>
      </c>
      <c r="F295" s="65">
        <v>27000</v>
      </c>
      <c r="G295" s="61">
        <f>E295*F295</f>
        <v>27000</v>
      </c>
      <c r="H295" s="60">
        <v>10</v>
      </c>
    </row>
    <row r="296" spans="1:8" ht="15.95" customHeight="1">
      <c r="A296" s="18"/>
      <c r="B296" s="43" t="s">
        <v>632</v>
      </c>
      <c r="C296" s="62" t="s">
        <v>1150</v>
      </c>
      <c r="D296" s="41" t="s">
        <v>1005</v>
      </c>
      <c r="E296" s="43">
        <v>1</v>
      </c>
      <c r="F296" s="65">
        <v>1233000</v>
      </c>
      <c r="G296" s="61">
        <f>E296*F296</f>
        <v>1233000</v>
      </c>
      <c r="H296" s="60">
        <v>5</v>
      </c>
    </row>
    <row r="297" spans="1:8" ht="15.95" customHeight="1">
      <c r="A297" s="15">
        <v>5</v>
      </c>
      <c r="B297" s="43" t="s">
        <v>88</v>
      </c>
      <c r="C297" s="62" t="s">
        <v>631</v>
      </c>
      <c r="D297" s="41" t="s">
        <v>1005</v>
      </c>
      <c r="E297" s="43">
        <v>1</v>
      </c>
      <c r="F297" s="65">
        <v>2329000</v>
      </c>
      <c r="G297" s="61">
        <f>E297*F297</f>
        <v>2329000</v>
      </c>
      <c r="H297" s="60">
        <v>5</v>
      </c>
    </row>
    <row r="298" spans="1:8" ht="15.95" customHeight="1">
      <c r="A298" s="6"/>
      <c r="B298" s="43" t="s">
        <v>23</v>
      </c>
      <c r="C298" s="82" t="s">
        <v>89</v>
      </c>
      <c r="D298" s="41"/>
      <c r="E298" s="43"/>
      <c r="F298" s="63"/>
      <c r="G298" s="265">
        <f>SUM(G299:G300)</f>
        <v>2718000</v>
      </c>
      <c r="H298" s="60"/>
    </row>
    <row r="299" spans="1:8" ht="15.95" customHeight="1">
      <c r="A299" s="10">
        <v>2</v>
      </c>
      <c r="B299" s="43" t="s">
        <v>90</v>
      </c>
      <c r="C299" s="62" t="s">
        <v>91</v>
      </c>
      <c r="D299" s="41" t="s">
        <v>120</v>
      </c>
      <c r="E299" s="43">
        <v>1</v>
      </c>
      <c r="F299" s="65">
        <v>1018000</v>
      </c>
      <c r="G299" s="61">
        <f>E299*F299</f>
        <v>1018000</v>
      </c>
      <c r="H299" s="60">
        <v>5</v>
      </c>
    </row>
    <row r="300" spans="1:8" ht="15.95" customHeight="1">
      <c r="A300" s="18">
        <v>3</v>
      </c>
      <c r="B300" s="43" t="s">
        <v>92</v>
      </c>
      <c r="C300" s="62" t="s">
        <v>93</v>
      </c>
      <c r="D300" s="41" t="s">
        <v>120</v>
      </c>
      <c r="E300" s="43">
        <v>1</v>
      </c>
      <c r="F300" s="65">
        <v>1700000</v>
      </c>
      <c r="G300" s="61">
        <f>E300*F300</f>
        <v>1700000</v>
      </c>
      <c r="H300" s="60">
        <v>5</v>
      </c>
    </row>
    <row r="301" spans="1:8" ht="15.95" customHeight="1">
      <c r="A301" s="5"/>
      <c r="B301" s="43" t="s">
        <v>23</v>
      </c>
      <c r="C301" s="82" t="s">
        <v>94</v>
      </c>
      <c r="D301" s="41"/>
      <c r="E301" s="43"/>
      <c r="F301" s="63"/>
      <c r="G301" s="265">
        <f>SUM(G302:G315)</f>
        <v>6927000</v>
      </c>
      <c r="H301" s="60"/>
    </row>
    <row r="302" spans="1:8" ht="16.5" customHeight="1">
      <c r="A302" s="10">
        <v>1</v>
      </c>
      <c r="B302" s="67" t="s">
        <v>1055</v>
      </c>
      <c r="C302" s="62" t="s">
        <v>95</v>
      </c>
      <c r="D302" s="41" t="s">
        <v>120</v>
      </c>
      <c r="E302" s="43">
        <v>1</v>
      </c>
      <c r="F302" s="63">
        <v>81000</v>
      </c>
      <c r="G302" s="61">
        <f t="shared" ref="G302:G315" si="12">E302*F302</f>
        <v>81000</v>
      </c>
      <c r="H302" s="60"/>
    </row>
    <row r="303" spans="1:8" ht="16.5" customHeight="1">
      <c r="A303" s="10">
        <v>2</v>
      </c>
      <c r="B303" s="43" t="s">
        <v>96</v>
      </c>
      <c r="C303" s="62" t="s">
        <v>97</v>
      </c>
      <c r="D303" s="41" t="s">
        <v>601</v>
      </c>
      <c r="E303" s="43">
        <v>1</v>
      </c>
      <c r="F303" s="65">
        <v>424000</v>
      </c>
      <c r="G303" s="61">
        <f t="shared" si="12"/>
        <v>424000</v>
      </c>
      <c r="H303" s="60">
        <v>5</v>
      </c>
    </row>
    <row r="304" spans="1:8" ht="16.5" customHeight="1">
      <c r="A304" s="10">
        <v>3</v>
      </c>
      <c r="B304" s="43" t="s">
        <v>98</v>
      </c>
      <c r="C304" s="62" t="s">
        <v>99</v>
      </c>
      <c r="D304" s="41" t="s">
        <v>601</v>
      </c>
      <c r="E304" s="43">
        <v>1</v>
      </c>
      <c r="F304" s="65">
        <v>272000</v>
      </c>
      <c r="G304" s="61">
        <f t="shared" si="12"/>
        <v>272000</v>
      </c>
      <c r="H304" s="60">
        <v>10</v>
      </c>
    </row>
    <row r="305" spans="1:8" ht="16.5" customHeight="1">
      <c r="A305" s="10">
        <v>4</v>
      </c>
      <c r="B305" s="43" t="s">
        <v>100</v>
      </c>
      <c r="C305" s="62" t="s">
        <v>101</v>
      </c>
      <c r="D305" s="41" t="s">
        <v>601</v>
      </c>
      <c r="E305" s="43">
        <v>1</v>
      </c>
      <c r="F305" s="65">
        <v>24000</v>
      </c>
      <c r="G305" s="61">
        <f t="shared" si="12"/>
        <v>24000</v>
      </c>
      <c r="H305" s="60">
        <v>5</v>
      </c>
    </row>
    <row r="306" spans="1:8" ht="16.5" customHeight="1">
      <c r="A306" s="10">
        <v>5</v>
      </c>
      <c r="B306" s="43" t="s">
        <v>102</v>
      </c>
      <c r="C306" s="62" t="s">
        <v>103</v>
      </c>
      <c r="D306" s="41" t="s">
        <v>601</v>
      </c>
      <c r="E306" s="43">
        <v>1</v>
      </c>
      <c r="F306" s="65">
        <v>62000</v>
      </c>
      <c r="G306" s="61">
        <f t="shared" si="12"/>
        <v>62000</v>
      </c>
      <c r="H306" s="60">
        <v>5</v>
      </c>
    </row>
    <row r="307" spans="1:8" ht="16.5" customHeight="1">
      <c r="A307" s="10">
        <v>6</v>
      </c>
      <c r="B307" s="43" t="s">
        <v>104</v>
      </c>
      <c r="C307" s="62" t="s">
        <v>105</v>
      </c>
      <c r="D307" s="41" t="s">
        <v>120</v>
      </c>
      <c r="E307" s="43">
        <v>1</v>
      </c>
      <c r="F307" s="65">
        <v>21000</v>
      </c>
      <c r="G307" s="61">
        <f t="shared" si="12"/>
        <v>21000</v>
      </c>
      <c r="H307" s="60">
        <v>5</v>
      </c>
    </row>
    <row r="308" spans="1:8" ht="16.5" customHeight="1">
      <c r="A308" s="10">
        <v>7</v>
      </c>
      <c r="B308" s="43" t="s">
        <v>106</v>
      </c>
      <c r="C308" s="62" t="s">
        <v>107</v>
      </c>
      <c r="D308" s="41" t="s">
        <v>601</v>
      </c>
      <c r="E308" s="43">
        <v>1</v>
      </c>
      <c r="F308" s="65">
        <v>637000</v>
      </c>
      <c r="G308" s="61">
        <f t="shared" si="12"/>
        <v>637000</v>
      </c>
      <c r="H308" s="60">
        <v>10</v>
      </c>
    </row>
    <row r="309" spans="1:8" ht="16.5" customHeight="1">
      <c r="A309" s="10">
        <v>8</v>
      </c>
      <c r="B309" s="43" t="s">
        <v>108</v>
      </c>
      <c r="C309" s="62" t="s">
        <v>109</v>
      </c>
      <c r="D309" s="41" t="s">
        <v>120</v>
      </c>
      <c r="E309" s="43">
        <v>1</v>
      </c>
      <c r="F309" s="65">
        <v>351000</v>
      </c>
      <c r="G309" s="61">
        <f t="shared" si="12"/>
        <v>351000</v>
      </c>
      <c r="H309" s="60">
        <v>5</v>
      </c>
    </row>
    <row r="310" spans="1:8" ht="16.5" customHeight="1">
      <c r="A310" s="10">
        <v>9</v>
      </c>
      <c r="B310" s="43" t="s">
        <v>110</v>
      </c>
      <c r="C310" s="62" t="s">
        <v>111</v>
      </c>
      <c r="D310" s="41" t="s">
        <v>120</v>
      </c>
      <c r="E310" s="43">
        <v>1</v>
      </c>
      <c r="F310" s="65">
        <v>1039000</v>
      </c>
      <c r="G310" s="61">
        <f t="shared" si="12"/>
        <v>1039000</v>
      </c>
      <c r="H310" s="60">
        <v>5</v>
      </c>
    </row>
    <row r="311" spans="1:8" ht="16.5" customHeight="1">
      <c r="A311" s="10">
        <v>10</v>
      </c>
      <c r="B311" s="43" t="s">
        <v>112</v>
      </c>
      <c r="C311" s="62" t="s">
        <v>113</v>
      </c>
      <c r="D311" s="41" t="s">
        <v>120</v>
      </c>
      <c r="E311" s="43">
        <v>1</v>
      </c>
      <c r="F311" s="65">
        <v>774000</v>
      </c>
      <c r="G311" s="61">
        <f t="shared" si="12"/>
        <v>774000</v>
      </c>
      <c r="H311" s="60">
        <v>5</v>
      </c>
    </row>
    <row r="312" spans="1:8" ht="16.5" customHeight="1">
      <c r="A312" s="10">
        <v>11</v>
      </c>
      <c r="B312" s="43" t="s">
        <v>114</v>
      </c>
      <c r="C312" s="62" t="s">
        <v>1148</v>
      </c>
      <c r="D312" s="41" t="s">
        <v>120</v>
      </c>
      <c r="E312" s="43">
        <v>1</v>
      </c>
      <c r="F312" s="65">
        <v>1168000</v>
      </c>
      <c r="G312" s="61">
        <f t="shared" si="12"/>
        <v>1168000</v>
      </c>
      <c r="H312" s="60">
        <v>5</v>
      </c>
    </row>
    <row r="313" spans="1:8" ht="16.5" customHeight="1">
      <c r="A313" s="10">
        <v>12</v>
      </c>
      <c r="B313" s="43" t="s">
        <v>115</v>
      </c>
      <c r="C313" s="62" t="s">
        <v>116</v>
      </c>
      <c r="D313" s="41" t="s">
        <v>120</v>
      </c>
      <c r="E313" s="43">
        <v>1</v>
      </c>
      <c r="F313" s="65">
        <v>655000</v>
      </c>
      <c r="G313" s="61">
        <f t="shared" si="12"/>
        <v>655000</v>
      </c>
      <c r="H313" s="60">
        <v>5</v>
      </c>
    </row>
    <row r="314" spans="1:8" ht="16.5" customHeight="1">
      <c r="A314" s="10">
        <v>13</v>
      </c>
      <c r="B314" s="43" t="s">
        <v>117</v>
      </c>
      <c r="C314" s="62" t="s">
        <v>118</v>
      </c>
      <c r="D314" s="41" t="s">
        <v>120</v>
      </c>
      <c r="E314" s="43">
        <v>1</v>
      </c>
      <c r="F314" s="65">
        <v>676000</v>
      </c>
      <c r="G314" s="61">
        <f t="shared" si="12"/>
        <v>676000</v>
      </c>
      <c r="H314" s="60">
        <v>5</v>
      </c>
    </row>
    <row r="315" spans="1:8" ht="16.5" customHeight="1">
      <c r="A315" s="15">
        <v>14</v>
      </c>
      <c r="B315" s="43" t="s">
        <v>119</v>
      </c>
      <c r="C315" s="62" t="s">
        <v>74</v>
      </c>
      <c r="D315" s="41" t="s">
        <v>120</v>
      </c>
      <c r="E315" s="43">
        <v>1</v>
      </c>
      <c r="F315" s="65">
        <v>743000</v>
      </c>
      <c r="G315" s="61">
        <f t="shared" si="12"/>
        <v>743000</v>
      </c>
      <c r="H315" s="60">
        <v>5</v>
      </c>
    </row>
    <row r="316" spans="1:8" ht="15.95" customHeight="1">
      <c r="A316" s="6"/>
      <c r="B316" s="43" t="s">
        <v>23</v>
      </c>
      <c r="C316" s="82" t="s">
        <v>753</v>
      </c>
      <c r="D316" s="41"/>
      <c r="E316" s="43"/>
      <c r="F316" s="63"/>
      <c r="G316" s="265">
        <f>SUM(G317:G318)</f>
        <v>495000</v>
      </c>
      <c r="H316" s="60"/>
    </row>
    <row r="317" spans="1:8" ht="18.75" hidden="1" customHeight="1">
      <c r="A317" s="10">
        <v>2</v>
      </c>
      <c r="B317" s="78" t="s">
        <v>754</v>
      </c>
      <c r="C317" s="62" t="s">
        <v>755</v>
      </c>
      <c r="D317" s="41" t="s">
        <v>120</v>
      </c>
      <c r="E317" s="43">
        <v>1</v>
      </c>
      <c r="F317" s="63">
        <v>70000</v>
      </c>
      <c r="G317" s="61">
        <f>E317*F317</f>
        <v>70000</v>
      </c>
      <c r="H317" s="60"/>
    </row>
    <row r="318" spans="1:8" ht="18.75" customHeight="1">
      <c r="A318" s="18">
        <v>3</v>
      </c>
      <c r="B318" s="43"/>
      <c r="C318" s="62" t="s">
        <v>756</v>
      </c>
      <c r="D318" s="41" t="s">
        <v>120</v>
      </c>
      <c r="E318" s="43">
        <v>1</v>
      </c>
      <c r="F318" s="63">
        <v>425000</v>
      </c>
      <c r="G318" s="61">
        <f>E318*F318</f>
        <v>425000</v>
      </c>
      <c r="H318" s="60">
        <v>5</v>
      </c>
    </row>
    <row r="319" spans="1:8" ht="19.5" customHeight="1">
      <c r="A319" s="6"/>
      <c r="B319" s="43" t="s">
        <v>23</v>
      </c>
      <c r="C319" s="82" t="s">
        <v>757</v>
      </c>
      <c r="D319" s="41"/>
      <c r="E319" s="43"/>
      <c r="F319" s="63"/>
      <c r="G319" s="265">
        <f>SUM(G320:G321)</f>
        <v>3776000</v>
      </c>
      <c r="H319" s="60"/>
    </row>
    <row r="320" spans="1:8" ht="15.95" customHeight="1">
      <c r="A320" s="10">
        <v>2</v>
      </c>
      <c r="B320" s="43" t="s">
        <v>758</v>
      </c>
      <c r="C320" s="62" t="s">
        <v>759</v>
      </c>
      <c r="D320" s="41" t="s">
        <v>832</v>
      </c>
      <c r="E320" s="43">
        <v>1</v>
      </c>
      <c r="F320" s="65">
        <v>563000</v>
      </c>
      <c r="G320" s="61">
        <f>E320*F320</f>
        <v>563000</v>
      </c>
      <c r="H320" s="60">
        <v>5</v>
      </c>
    </row>
    <row r="321" spans="1:8" ht="15.95" customHeight="1">
      <c r="A321" s="10">
        <v>3</v>
      </c>
      <c r="B321" s="43" t="s">
        <v>1012</v>
      </c>
      <c r="C321" s="62" t="s">
        <v>760</v>
      </c>
      <c r="D321" s="41" t="s">
        <v>601</v>
      </c>
      <c r="E321" s="43">
        <v>1</v>
      </c>
      <c r="F321" s="65">
        <v>3213000</v>
      </c>
      <c r="G321" s="61">
        <f>E321*F321</f>
        <v>3213000</v>
      </c>
      <c r="H321" s="60">
        <v>5</v>
      </c>
    </row>
    <row r="322" spans="1:8" ht="15.95" customHeight="1">
      <c r="A322" s="5"/>
      <c r="B322" s="43" t="s">
        <v>23</v>
      </c>
      <c r="C322" s="82" t="s">
        <v>761</v>
      </c>
      <c r="D322" s="41"/>
      <c r="E322" s="43"/>
      <c r="F322" s="63"/>
      <c r="G322" s="265">
        <f>SUM(G323:G338)</f>
        <v>32472000</v>
      </c>
      <c r="H322" s="60"/>
    </row>
    <row r="323" spans="1:8" s="11" customFormat="1" ht="15.95" customHeight="1">
      <c r="A323" s="7">
        <v>1</v>
      </c>
      <c r="B323" s="41"/>
      <c r="C323" s="64" t="s">
        <v>762</v>
      </c>
      <c r="D323" s="41" t="s">
        <v>120</v>
      </c>
      <c r="E323" s="41">
        <v>1</v>
      </c>
      <c r="F323" s="63">
        <v>80000</v>
      </c>
      <c r="G323" s="63">
        <f t="shared" ref="G323:G338" si="13">E323*F323</f>
        <v>80000</v>
      </c>
      <c r="H323" s="72"/>
    </row>
    <row r="324" spans="1:8" s="11" customFormat="1" ht="15.95" customHeight="1">
      <c r="A324" s="7">
        <v>2</v>
      </c>
      <c r="B324" s="41" t="s">
        <v>843</v>
      </c>
      <c r="C324" s="62" t="s">
        <v>516</v>
      </c>
      <c r="D324" s="41" t="s">
        <v>601</v>
      </c>
      <c r="E324" s="41">
        <v>1</v>
      </c>
      <c r="F324" s="63">
        <v>212000</v>
      </c>
      <c r="G324" s="63">
        <f t="shared" si="13"/>
        <v>212000</v>
      </c>
      <c r="H324" s="72">
        <v>10</v>
      </c>
    </row>
    <row r="325" spans="1:8" s="11" customFormat="1" ht="15.95" customHeight="1">
      <c r="A325" s="7">
        <v>3</v>
      </c>
      <c r="B325" s="41" t="s">
        <v>366</v>
      </c>
      <c r="C325" s="62" t="s">
        <v>367</v>
      </c>
      <c r="D325" s="41" t="s">
        <v>601</v>
      </c>
      <c r="E325" s="41">
        <v>1</v>
      </c>
      <c r="F325" s="63">
        <v>88000</v>
      </c>
      <c r="G325" s="63">
        <f t="shared" si="13"/>
        <v>88000</v>
      </c>
      <c r="H325" s="72">
        <v>10</v>
      </c>
    </row>
    <row r="326" spans="1:8" s="11" customFormat="1" ht="15.95" customHeight="1">
      <c r="A326" s="7">
        <v>4</v>
      </c>
      <c r="B326" s="41" t="s">
        <v>1036</v>
      </c>
      <c r="C326" s="62" t="s">
        <v>763</v>
      </c>
      <c r="D326" s="41" t="s">
        <v>120</v>
      </c>
      <c r="E326" s="41">
        <v>1</v>
      </c>
      <c r="F326" s="63">
        <v>175000</v>
      </c>
      <c r="G326" s="63">
        <f t="shared" si="13"/>
        <v>175000</v>
      </c>
      <c r="H326" s="72">
        <v>10</v>
      </c>
    </row>
    <row r="327" spans="1:8" s="11" customFormat="1" ht="15.95" customHeight="1">
      <c r="A327" s="7">
        <v>5</v>
      </c>
      <c r="B327" s="41" t="s">
        <v>1038</v>
      </c>
      <c r="C327" s="62" t="s">
        <v>1039</v>
      </c>
      <c r="D327" s="41" t="s">
        <v>50</v>
      </c>
      <c r="E327" s="41">
        <v>1</v>
      </c>
      <c r="F327" s="63">
        <v>13000</v>
      </c>
      <c r="G327" s="63">
        <f t="shared" si="13"/>
        <v>13000</v>
      </c>
      <c r="H327" s="72">
        <v>10</v>
      </c>
    </row>
    <row r="328" spans="1:8" s="11" customFormat="1" ht="15.95" customHeight="1">
      <c r="A328" s="7">
        <v>6</v>
      </c>
      <c r="B328" s="41" t="s">
        <v>51</v>
      </c>
      <c r="C328" s="62" t="s">
        <v>1040</v>
      </c>
      <c r="D328" s="41" t="s">
        <v>50</v>
      </c>
      <c r="E328" s="41">
        <v>1</v>
      </c>
      <c r="F328" s="63">
        <v>11000</v>
      </c>
      <c r="G328" s="63">
        <f t="shared" si="13"/>
        <v>11000</v>
      </c>
      <c r="H328" s="72">
        <v>10</v>
      </c>
    </row>
    <row r="329" spans="1:8" s="11" customFormat="1" ht="15.95" customHeight="1">
      <c r="A329" s="7">
        <v>7</v>
      </c>
      <c r="B329" s="41" t="s">
        <v>470</v>
      </c>
      <c r="C329" s="62" t="s">
        <v>764</v>
      </c>
      <c r="D329" s="41" t="s">
        <v>120</v>
      </c>
      <c r="E329" s="41">
        <v>1</v>
      </c>
      <c r="F329" s="63">
        <v>1163000</v>
      </c>
      <c r="G329" s="63">
        <f t="shared" si="13"/>
        <v>1163000</v>
      </c>
      <c r="H329" s="72">
        <v>10</v>
      </c>
    </row>
    <row r="330" spans="1:8" s="11" customFormat="1" ht="15.95" customHeight="1">
      <c r="A330" s="7">
        <v>8</v>
      </c>
      <c r="B330" s="41" t="s">
        <v>508</v>
      </c>
      <c r="C330" s="62" t="s">
        <v>716</v>
      </c>
      <c r="D330" s="41" t="s">
        <v>601</v>
      </c>
      <c r="E330" s="41">
        <v>1</v>
      </c>
      <c r="F330" s="63">
        <v>62000</v>
      </c>
      <c r="G330" s="63">
        <f t="shared" si="13"/>
        <v>62000</v>
      </c>
      <c r="H330" s="72">
        <v>10</v>
      </c>
    </row>
    <row r="331" spans="1:8" s="11" customFormat="1" ht="15.95" customHeight="1">
      <c r="A331" s="7">
        <v>9</v>
      </c>
      <c r="B331" s="41" t="s">
        <v>510</v>
      </c>
      <c r="C331" s="62" t="s">
        <v>1041</v>
      </c>
      <c r="D331" s="41" t="s">
        <v>601</v>
      </c>
      <c r="E331" s="41">
        <v>1</v>
      </c>
      <c r="F331" s="63">
        <v>57000</v>
      </c>
      <c r="G331" s="63">
        <f t="shared" si="13"/>
        <v>57000</v>
      </c>
      <c r="H331" s="72">
        <v>10</v>
      </c>
    </row>
    <row r="332" spans="1:8" s="11" customFormat="1" ht="15.95" customHeight="1">
      <c r="A332" s="7">
        <v>10</v>
      </c>
      <c r="B332" s="41" t="s">
        <v>1044</v>
      </c>
      <c r="C332" s="62" t="s">
        <v>953</v>
      </c>
      <c r="D332" s="41" t="s">
        <v>50</v>
      </c>
      <c r="E332" s="41">
        <v>1</v>
      </c>
      <c r="F332" s="63">
        <v>150000</v>
      </c>
      <c r="G332" s="63">
        <f t="shared" si="13"/>
        <v>150000</v>
      </c>
      <c r="H332" s="72">
        <v>10</v>
      </c>
    </row>
    <row r="333" spans="1:8" s="11" customFormat="1" ht="15.95" customHeight="1">
      <c r="A333" s="7">
        <v>11</v>
      </c>
      <c r="B333" s="41" t="s">
        <v>186</v>
      </c>
      <c r="C333" s="62" t="s">
        <v>187</v>
      </c>
      <c r="D333" s="41" t="s">
        <v>50</v>
      </c>
      <c r="E333" s="41">
        <v>1</v>
      </c>
      <c r="F333" s="63">
        <v>106000</v>
      </c>
      <c r="G333" s="63">
        <f t="shared" si="13"/>
        <v>106000</v>
      </c>
      <c r="H333" s="72">
        <v>10</v>
      </c>
    </row>
    <row r="334" spans="1:8" s="11" customFormat="1" ht="15.95" customHeight="1">
      <c r="A334" s="7">
        <v>12</v>
      </c>
      <c r="B334" s="41" t="s">
        <v>765</v>
      </c>
      <c r="C334" s="62" t="s">
        <v>766</v>
      </c>
      <c r="D334" s="41" t="s">
        <v>120</v>
      </c>
      <c r="E334" s="41">
        <v>1</v>
      </c>
      <c r="F334" s="63">
        <v>3769000</v>
      </c>
      <c r="G334" s="63">
        <f t="shared" si="13"/>
        <v>3769000</v>
      </c>
      <c r="H334" s="72">
        <v>10</v>
      </c>
    </row>
    <row r="335" spans="1:8" s="11" customFormat="1" ht="15.95" customHeight="1">
      <c r="A335" s="7">
        <v>13</v>
      </c>
      <c r="B335" s="41" t="s">
        <v>512</v>
      </c>
      <c r="C335" s="62" t="s">
        <v>513</v>
      </c>
      <c r="D335" s="41" t="s">
        <v>601</v>
      </c>
      <c r="E335" s="41">
        <v>1</v>
      </c>
      <c r="F335" s="63">
        <v>125000</v>
      </c>
      <c r="G335" s="63">
        <f t="shared" si="13"/>
        <v>125000</v>
      </c>
      <c r="H335" s="72">
        <v>10</v>
      </c>
    </row>
    <row r="336" spans="1:8" s="11" customFormat="1" ht="15.95" customHeight="1">
      <c r="A336" s="7">
        <v>14</v>
      </c>
      <c r="B336" s="41" t="s">
        <v>767</v>
      </c>
      <c r="C336" s="62" t="s">
        <v>364</v>
      </c>
      <c r="D336" s="41" t="s">
        <v>185</v>
      </c>
      <c r="E336" s="41">
        <v>1</v>
      </c>
      <c r="F336" s="63">
        <v>124000</v>
      </c>
      <c r="G336" s="63">
        <f t="shared" si="13"/>
        <v>124000</v>
      </c>
      <c r="H336" s="72">
        <v>10</v>
      </c>
    </row>
    <row r="337" spans="1:8" s="11" customFormat="1" ht="15.95" customHeight="1">
      <c r="A337" s="7">
        <v>15</v>
      </c>
      <c r="B337" s="41" t="s">
        <v>768</v>
      </c>
      <c r="C337" s="62" t="s">
        <v>769</v>
      </c>
      <c r="D337" s="41" t="s">
        <v>185</v>
      </c>
      <c r="E337" s="41">
        <v>1</v>
      </c>
      <c r="F337" s="63">
        <v>25974000</v>
      </c>
      <c r="G337" s="63">
        <f t="shared" si="13"/>
        <v>25974000</v>
      </c>
      <c r="H337" s="72">
        <v>10</v>
      </c>
    </row>
    <row r="338" spans="1:8" s="11" customFormat="1" ht="15.95" customHeight="1">
      <c r="A338" s="8">
        <v>16</v>
      </c>
      <c r="B338" s="86" t="s">
        <v>1045</v>
      </c>
      <c r="C338" s="87" t="s">
        <v>770</v>
      </c>
      <c r="D338" s="86" t="s">
        <v>601</v>
      </c>
      <c r="E338" s="86">
        <v>1</v>
      </c>
      <c r="F338" s="88">
        <v>363000</v>
      </c>
      <c r="G338" s="88">
        <f t="shared" si="13"/>
        <v>363000</v>
      </c>
      <c r="H338" s="89">
        <v>10</v>
      </c>
    </row>
    <row r="339" spans="1:8" s="11" customFormat="1" ht="15.95" customHeight="1">
      <c r="A339" s="166"/>
      <c r="B339" s="167"/>
      <c r="C339" s="168"/>
      <c r="D339" s="167"/>
      <c r="E339" s="167"/>
      <c r="F339" s="169"/>
      <c r="G339" s="169"/>
      <c r="H339" s="170"/>
    </row>
    <row r="340" spans="1:8" s="11" customFormat="1" ht="21" customHeight="1">
      <c r="A340" s="163" t="s">
        <v>1288</v>
      </c>
      <c r="D340" s="276" t="s">
        <v>1349</v>
      </c>
      <c r="E340" s="276"/>
      <c r="F340" s="276"/>
      <c r="G340" s="276"/>
      <c r="H340" s="276"/>
    </row>
    <row r="341" spans="1:8" s="11" customFormat="1" ht="21" customHeight="1">
      <c r="A341" s="163" t="s">
        <v>1348</v>
      </c>
      <c r="D341" s="277" t="s">
        <v>1289</v>
      </c>
      <c r="E341" s="277"/>
      <c r="F341" s="277"/>
      <c r="G341" s="277"/>
      <c r="H341" s="277"/>
    </row>
    <row r="342" spans="1:8" s="11" customFormat="1" ht="21" customHeight="1">
      <c r="A342" s="163"/>
      <c r="D342" s="235"/>
      <c r="E342" s="235"/>
      <c r="F342" s="243"/>
      <c r="G342" s="243"/>
      <c r="H342" s="243"/>
    </row>
    <row r="343" spans="1:8" s="11" customFormat="1" ht="21" customHeight="1">
      <c r="D343" s="164"/>
      <c r="E343" s="164"/>
      <c r="F343" s="165"/>
      <c r="G343" s="165"/>
    </row>
    <row r="344" spans="1:8" s="11" customFormat="1" ht="15.75">
      <c r="D344" s="164"/>
      <c r="E344" s="164"/>
      <c r="F344" s="165"/>
      <c r="G344" s="165"/>
    </row>
    <row r="345" spans="1:8" s="11" customFormat="1" ht="15.75">
      <c r="D345" s="278" t="s">
        <v>1290</v>
      </c>
      <c r="E345" s="278"/>
      <c r="F345" s="278"/>
      <c r="G345" s="278"/>
      <c r="H345" s="278"/>
    </row>
    <row r="346" spans="1:8" s="236" customFormat="1">
      <c r="A346" s="19"/>
      <c r="D346" s="19"/>
      <c r="E346" s="19"/>
      <c r="F346" s="241"/>
      <c r="G346" s="238">
        <f t="shared" ref="G346:G370" si="14">E346*F346</f>
        <v>0</v>
      </c>
    </row>
    <row r="347" spans="1:8" s="236" customFormat="1">
      <c r="A347" s="19"/>
      <c r="D347" s="19"/>
      <c r="E347" s="19"/>
      <c r="F347" s="241"/>
      <c r="G347" s="238">
        <f t="shared" si="14"/>
        <v>0</v>
      </c>
    </row>
    <row r="348" spans="1:8" s="236" customFormat="1">
      <c r="A348" s="19"/>
      <c r="D348" s="19"/>
      <c r="E348" s="19"/>
      <c r="F348" s="241"/>
      <c r="G348" s="238">
        <f t="shared" si="14"/>
        <v>0</v>
      </c>
    </row>
    <row r="349" spans="1:8" s="236" customFormat="1">
      <c r="A349" s="19"/>
      <c r="D349" s="19"/>
      <c r="E349" s="19"/>
      <c r="F349" s="241"/>
      <c r="G349" s="238">
        <f t="shared" si="14"/>
        <v>0</v>
      </c>
    </row>
    <row r="350" spans="1:8" s="236" customFormat="1">
      <c r="A350" s="19"/>
      <c r="D350" s="19"/>
      <c r="E350" s="19"/>
      <c r="F350" s="241"/>
      <c r="G350" s="238">
        <f t="shared" si="14"/>
        <v>0</v>
      </c>
    </row>
    <row r="351" spans="1:8" s="236" customFormat="1">
      <c r="A351" s="19"/>
      <c r="D351" s="19"/>
      <c r="E351" s="19"/>
      <c r="F351" s="241"/>
      <c r="G351" s="238">
        <f t="shared" si="14"/>
        <v>0</v>
      </c>
    </row>
    <row r="352" spans="1:8" s="236" customFormat="1">
      <c r="A352" s="19"/>
      <c r="D352" s="19"/>
      <c r="E352" s="19"/>
      <c r="F352" s="241"/>
      <c r="G352" s="238">
        <f t="shared" si="14"/>
        <v>0</v>
      </c>
    </row>
    <row r="353" spans="1:7" s="236" customFormat="1">
      <c r="A353" s="19"/>
      <c r="D353" s="19"/>
      <c r="E353" s="19"/>
      <c r="F353" s="241"/>
      <c r="G353" s="238">
        <f t="shared" si="14"/>
        <v>0</v>
      </c>
    </row>
    <row r="354" spans="1:7" s="236" customFormat="1">
      <c r="A354" s="19"/>
      <c r="D354" s="19"/>
      <c r="E354" s="19"/>
      <c r="F354" s="241"/>
      <c r="G354" s="238">
        <f t="shared" si="14"/>
        <v>0</v>
      </c>
    </row>
    <row r="355" spans="1:7" s="236" customFormat="1">
      <c r="A355" s="19"/>
      <c r="D355" s="19"/>
      <c r="E355" s="19"/>
      <c r="F355" s="241"/>
      <c r="G355" s="238">
        <f t="shared" si="14"/>
        <v>0</v>
      </c>
    </row>
    <row r="356" spans="1:7" s="236" customFormat="1">
      <c r="A356" s="19"/>
      <c r="D356" s="19"/>
      <c r="E356" s="19"/>
      <c r="F356" s="241"/>
      <c r="G356" s="238">
        <f t="shared" si="14"/>
        <v>0</v>
      </c>
    </row>
    <row r="357" spans="1:7" s="236" customFormat="1">
      <c r="A357" s="19"/>
      <c r="D357" s="19"/>
      <c r="E357" s="19"/>
      <c r="F357" s="241"/>
      <c r="G357" s="238">
        <f t="shared" si="14"/>
        <v>0</v>
      </c>
    </row>
    <row r="358" spans="1:7" s="236" customFormat="1">
      <c r="A358" s="19"/>
      <c r="D358" s="19"/>
      <c r="E358" s="19"/>
      <c r="F358" s="241"/>
      <c r="G358" s="238">
        <f t="shared" si="14"/>
        <v>0</v>
      </c>
    </row>
    <row r="359" spans="1:7" s="236" customFormat="1">
      <c r="A359" s="19"/>
      <c r="D359" s="19"/>
      <c r="E359" s="19"/>
      <c r="F359" s="241"/>
      <c r="G359" s="238">
        <f t="shared" si="14"/>
        <v>0</v>
      </c>
    </row>
    <row r="360" spans="1:7" s="236" customFormat="1">
      <c r="A360" s="19"/>
      <c r="D360" s="19"/>
      <c r="E360" s="19"/>
      <c r="F360" s="241"/>
      <c r="G360" s="238">
        <f t="shared" si="14"/>
        <v>0</v>
      </c>
    </row>
    <row r="361" spans="1:7" s="236" customFormat="1">
      <c r="A361" s="19"/>
      <c r="D361" s="19"/>
      <c r="E361" s="19"/>
      <c r="F361" s="241"/>
      <c r="G361" s="238">
        <f t="shared" si="14"/>
        <v>0</v>
      </c>
    </row>
    <row r="362" spans="1:7" s="236" customFormat="1">
      <c r="A362" s="19"/>
      <c r="D362" s="19"/>
      <c r="E362" s="19"/>
      <c r="F362" s="241"/>
      <c r="G362" s="238">
        <f t="shared" si="14"/>
        <v>0</v>
      </c>
    </row>
    <row r="363" spans="1:7" s="236" customFormat="1">
      <c r="A363" s="19"/>
      <c r="D363" s="19"/>
      <c r="E363" s="19"/>
      <c r="F363" s="241"/>
      <c r="G363" s="238">
        <f t="shared" si="14"/>
        <v>0</v>
      </c>
    </row>
    <row r="364" spans="1:7" s="236" customFormat="1">
      <c r="A364" s="19"/>
      <c r="D364" s="19"/>
      <c r="E364" s="19"/>
      <c r="F364" s="241"/>
      <c r="G364" s="238">
        <f t="shared" si="14"/>
        <v>0</v>
      </c>
    </row>
    <row r="365" spans="1:7" s="236" customFormat="1">
      <c r="A365" s="19"/>
      <c r="D365" s="19"/>
      <c r="E365" s="19"/>
      <c r="F365" s="241"/>
      <c r="G365" s="238">
        <f t="shared" si="14"/>
        <v>0</v>
      </c>
    </row>
    <row r="366" spans="1:7" s="236" customFormat="1">
      <c r="A366" s="19"/>
      <c r="D366" s="19"/>
      <c r="E366" s="19"/>
      <c r="F366" s="241"/>
      <c r="G366" s="238">
        <f t="shared" si="14"/>
        <v>0</v>
      </c>
    </row>
    <row r="367" spans="1:7" s="236" customFormat="1">
      <c r="A367" s="19"/>
      <c r="D367" s="19"/>
      <c r="E367" s="19"/>
      <c r="F367" s="241"/>
      <c r="G367" s="238">
        <f t="shared" si="14"/>
        <v>0</v>
      </c>
    </row>
    <row r="368" spans="1:7" s="236" customFormat="1">
      <c r="A368" s="19"/>
      <c r="D368" s="19"/>
      <c r="E368" s="19"/>
      <c r="F368" s="241"/>
      <c r="G368" s="238">
        <f t="shared" si="14"/>
        <v>0</v>
      </c>
    </row>
    <row r="369" spans="1:7" s="236" customFormat="1">
      <c r="A369" s="19"/>
      <c r="D369" s="19"/>
      <c r="E369" s="19"/>
      <c r="F369" s="241"/>
      <c r="G369" s="238">
        <f t="shared" si="14"/>
        <v>0</v>
      </c>
    </row>
    <row r="370" spans="1:7" s="236" customFormat="1">
      <c r="A370" s="19"/>
      <c r="D370" s="19"/>
      <c r="E370" s="19"/>
      <c r="F370" s="241"/>
      <c r="G370" s="238">
        <f t="shared" si="14"/>
        <v>0</v>
      </c>
    </row>
    <row r="371" spans="1:7" s="236" customFormat="1">
      <c r="A371" s="19"/>
      <c r="D371" s="19"/>
      <c r="E371" s="19"/>
      <c r="F371" s="241"/>
      <c r="G371" s="238"/>
    </row>
    <row r="372" spans="1:7" s="236" customFormat="1">
      <c r="A372" s="19"/>
      <c r="D372" s="19"/>
      <c r="E372" s="19"/>
      <c r="F372" s="241"/>
      <c r="G372" s="238"/>
    </row>
    <row r="373" spans="1:7" s="236" customFormat="1">
      <c r="A373" s="19"/>
      <c r="D373" s="19"/>
      <c r="E373" s="19"/>
      <c r="F373" s="241"/>
      <c r="G373" s="238"/>
    </row>
    <row r="374" spans="1:7" s="236" customFormat="1">
      <c r="A374" s="19"/>
      <c r="D374" s="19"/>
      <c r="E374" s="19"/>
      <c r="F374" s="241"/>
      <c r="G374" s="238"/>
    </row>
    <row r="375" spans="1:7" s="236" customFormat="1">
      <c r="A375" s="19"/>
      <c r="D375" s="19"/>
      <c r="E375" s="19"/>
      <c r="F375" s="241"/>
      <c r="G375" s="238"/>
    </row>
    <row r="376" spans="1:7" s="236" customFormat="1">
      <c r="A376" s="19"/>
      <c r="D376" s="19"/>
      <c r="E376" s="19"/>
      <c r="F376" s="241"/>
      <c r="G376" s="238"/>
    </row>
    <row r="377" spans="1:7" s="236" customFormat="1">
      <c r="A377" s="19"/>
      <c r="D377" s="19"/>
      <c r="E377" s="19"/>
      <c r="F377" s="241"/>
      <c r="G377" s="238"/>
    </row>
    <row r="378" spans="1:7" s="236" customFormat="1">
      <c r="A378" s="19"/>
      <c r="D378" s="19"/>
      <c r="E378" s="19"/>
      <c r="F378" s="241"/>
      <c r="G378" s="238"/>
    </row>
    <row r="379" spans="1:7" s="236" customFormat="1">
      <c r="A379" s="19"/>
      <c r="D379" s="19"/>
      <c r="E379" s="19"/>
      <c r="F379" s="241"/>
      <c r="G379" s="238"/>
    </row>
    <row r="380" spans="1:7" s="236" customFormat="1">
      <c r="A380" s="19"/>
      <c r="D380" s="19"/>
      <c r="E380" s="19"/>
      <c r="F380" s="241"/>
      <c r="G380" s="238"/>
    </row>
    <row r="381" spans="1:7" s="236" customFormat="1">
      <c r="A381" s="19"/>
      <c r="D381" s="19"/>
      <c r="E381" s="19"/>
      <c r="F381" s="241"/>
      <c r="G381" s="238"/>
    </row>
    <row r="382" spans="1:7" s="236" customFormat="1">
      <c r="A382" s="19"/>
      <c r="D382" s="19"/>
      <c r="E382" s="19"/>
      <c r="F382" s="241"/>
      <c r="G382" s="238"/>
    </row>
    <row r="383" spans="1:7" s="236" customFormat="1">
      <c r="A383" s="19"/>
      <c r="D383" s="19"/>
      <c r="E383" s="19"/>
      <c r="F383" s="241"/>
      <c r="G383" s="238"/>
    </row>
    <row r="384" spans="1:7" s="236" customFormat="1">
      <c r="A384" s="19"/>
      <c r="D384" s="19"/>
      <c r="E384" s="19"/>
      <c r="F384" s="241"/>
      <c r="G384" s="238"/>
    </row>
    <row r="385" spans="1:7" s="236" customFormat="1">
      <c r="A385" s="19"/>
      <c r="D385" s="19"/>
      <c r="E385" s="19"/>
      <c r="F385" s="241"/>
      <c r="G385" s="238"/>
    </row>
    <row r="386" spans="1:7" s="236" customFormat="1">
      <c r="A386" s="19"/>
      <c r="D386" s="19"/>
      <c r="E386" s="19"/>
      <c r="F386" s="241"/>
      <c r="G386" s="238"/>
    </row>
    <row r="387" spans="1:7" s="236" customFormat="1">
      <c r="A387" s="19"/>
      <c r="D387" s="19"/>
      <c r="E387" s="19"/>
      <c r="F387" s="241"/>
      <c r="G387" s="238"/>
    </row>
    <row r="388" spans="1:7" s="236" customFormat="1">
      <c r="A388" s="19"/>
      <c r="D388" s="19"/>
      <c r="E388" s="19"/>
      <c r="F388" s="241"/>
      <c r="G388" s="238"/>
    </row>
    <row r="389" spans="1:7" s="236" customFormat="1">
      <c r="A389" s="19"/>
      <c r="D389" s="19"/>
      <c r="E389" s="19"/>
      <c r="F389" s="241"/>
      <c r="G389" s="238"/>
    </row>
    <row r="390" spans="1:7" s="236" customFormat="1">
      <c r="A390" s="19"/>
      <c r="D390" s="19"/>
      <c r="E390" s="19"/>
      <c r="F390" s="241"/>
      <c r="G390" s="238"/>
    </row>
    <row r="391" spans="1:7" s="236" customFormat="1">
      <c r="A391" s="19"/>
      <c r="D391" s="19"/>
      <c r="E391" s="19"/>
      <c r="F391" s="241"/>
      <c r="G391" s="238"/>
    </row>
    <row r="392" spans="1:7" s="236" customFormat="1">
      <c r="A392" s="19"/>
      <c r="D392" s="19"/>
      <c r="E392" s="19"/>
      <c r="F392" s="241"/>
      <c r="G392" s="238"/>
    </row>
    <row r="393" spans="1:7" s="236" customFormat="1">
      <c r="A393" s="19"/>
      <c r="D393" s="19"/>
      <c r="E393" s="19"/>
      <c r="F393" s="241"/>
      <c r="G393" s="238"/>
    </row>
    <row r="394" spans="1:7" s="236" customFormat="1">
      <c r="A394" s="19"/>
      <c r="D394" s="19"/>
      <c r="E394" s="19"/>
      <c r="F394" s="241"/>
      <c r="G394" s="238"/>
    </row>
    <row r="395" spans="1:7" s="236" customFormat="1">
      <c r="A395" s="19"/>
      <c r="D395" s="19"/>
      <c r="E395" s="19"/>
      <c r="F395" s="241"/>
      <c r="G395" s="238"/>
    </row>
    <row r="396" spans="1:7" s="236" customFormat="1">
      <c r="A396" s="19"/>
      <c r="D396" s="19"/>
      <c r="E396" s="19"/>
      <c r="F396" s="241"/>
      <c r="G396" s="238"/>
    </row>
    <row r="397" spans="1:7" s="236" customFormat="1">
      <c r="A397" s="19"/>
      <c r="D397" s="19"/>
      <c r="E397" s="19"/>
      <c r="F397" s="241"/>
      <c r="G397" s="238"/>
    </row>
    <row r="398" spans="1:7" s="236" customFormat="1">
      <c r="A398" s="19"/>
      <c r="D398" s="19"/>
      <c r="E398" s="19"/>
      <c r="F398" s="241"/>
      <c r="G398" s="238"/>
    </row>
    <row r="399" spans="1:7" s="236" customFormat="1">
      <c r="A399" s="19"/>
      <c r="D399" s="19"/>
      <c r="E399" s="19"/>
      <c r="F399" s="241"/>
      <c r="G399" s="238"/>
    </row>
    <row r="400" spans="1:7" s="236" customFormat="1">
      <c r="A400" s="19"/>
      <c r="D400" s="19"/>
      <c r="E400" s="19"/>
      <c r="F400" s="241"/>
      <c r="G400" s="238"/>
    </row>
    <row r="401" spans="1:7" s="236" customFormat="1">
      <c r="A401" s="19"/>
      <c r="D401" s="19"/>
      <c r="E401" s="19"/>
      <c r="F401" s="241"/>
      <c r="G401" s="238"/>
    </row>
    <row r="402" spans="1:7" s="236" customFormat="1">
      <c r="A402" s="19"/>
      <c r="D402" s="19"/>
      <c r="E402" s="19"/>
      <c r="F402" s="241"/>
      <c r="G402" s="238"/>
    </row>
    <row r="403" spans="1:7" s="236" customFormat="1">
      <c r="A403" s="19"/>
      <c r="D403" s="19"/>
      <c r="E403" s="19"/>
      <c r="F403" s="241"/>
      <c r="G403" s="238"/>
    </row>
    <row r="404" spans="1:7" s="236" customFormat="1">
      <c r="A404" s="19"/>
      <c r="D404" s="19"/>
      <c r="E404" s="19"/>
      <c r="F404" s="241"/>
      <c r="G404" s="238"/>
    </row>
    <row r="405" spans="1:7" s="236" customFormat="1">
      <c r="A405" s="19"/>
      <c r="D405" s="19"/>
      <c r="E405" s="19"/>
      <c r="F405" s="241"/>
      <c r="G405" s="238"/>
    </row>
    <row r="406" spans="1:7" s="236" customFormat="1">
      <c r="A406" s="19"/>
      <c r="D406" s="19"/>
      <c r="E406" s="19"/>
      <c r="F406" s="241"/>
      <c r="G406" s="238"/>
    </row>
    <row r="407" spans="1:7" s="236" customFormat="1">
      <c r="A407" s="19"/>
      <c r="D407" s="19"/>
      <c r="E407" s="19"/>
      <c r="F407" s="241"/>
      <c r="G407" s="238"/>
    </row>
    <row r="408" spans="1:7" s="236" customFormat="1">
      <c r="A408" s="19"/>
      <c r="D408" s="19"/>
      <c r="E408" s="19"/>
      <c r="F408" s="241"/>
      <c r="G408" s="238"/>
    </row>
    <row r="409" spans="1:7" s="236" customFormat="1">
      <c r="A409" s="19"/>
      <c r="D409" s="19"/>
      <c r="E409" s="19"/>
      <c r="F409" s="241"/>
      <c r="G409" s="238"/>
    </row>
    <row r="410" spans="1:7" s="236" customFormat="1">
      <c r="A410" s="19"/>
      <c r="D410" s="19"/>
      <c r="E410" s="19"/>
      <c r="F410" s="241"/>
      <c r="G410" s="238"/>
    </row>
    <row r="411" spans="1:7" s="236" customFormat="1">
      <c r="A411" s="19"/>
      <c r="D411" s="19"/>
      <c r="E411" s="19"/>
      <c r="F411" s="241"/>
      <c r="G411" s="238"/>
    </row>
    <row r="412" spans="1:7" s="236" customFormat="1">
      <c r="A412" s="19"/>
      <c r="D412" s="19"/>
      <c r="E412" s="19"/>
      <c r="F412" s="241"/>
      <c r="G412" s="238"/>
    </row>
    <row r="413" spans="1:7" s="236" customFormat="1">
      <c r="A413" s="19"/>
      <c r="D413" s="19"/>
      <c r="E413" s="19"/>
      <c r="F413" s="241"/>
      <c r="G413" s="238"/>
    </row>
    <row r="414" spans="1:7" s="236" customFormat="1">
      <c r="A414" s="19"/>
      <c r="D414" s="19"/>
      <c r="E414" s="19"/>
      <c r="F414" s="241"/>
      <c r="G414" s="238"/>
    </row>
    <row r="415" spans="1:7" s="236" customFormat="1">
      <c r="A415" s="19"/>
      <c r="D415" s="19"/>
      <c r="E415" s="19"/>
      <c r="F415" s="241"/>
      <c r="G415" s="238"/>
    </row>
    <row r="416" spans="1:7" s="236" customFormat="1">
      <c r="A416" s="19"/>
      <c r="D416" s="19"/>
      <c r="E416" s="19"/>
      <c r="F416" s="241"/>
      <c r="G416" s="238"/>
    </row>
    <row r="417" spans="1:7" s="236" customFormat="1">
      <c r="A417" s="19"/>
      <c r="D417" s="19"/>
      <c r="E417" s="19"/>
      <c r="F417" s="241"/>
      <c r="G417" s="238"/>
    </row>
    <row r="418" spans="1:7" s="236" customFormat="1">
      <c r="A418" s="19"/>
      <c r="D418" s="19"/>
      <c r="E418" s="19"/>
      <c r="F418" s="241"/>
      <c r="G418" s="238"/>
    </row>
    <row r="419" spans="1:7" s="236" customFormat="1">
      <c r="A419" s="19"/>
      <c r="D419" s="19"/>
      <c r="E419" s="19"/>
      <c r="F419" s="241"/>
      <c r="G419" s="238"/>
    </row>
    <row r="420" spans="1:7" s="236" customFormat="1">
      <c r="A420" s="19"/>
      <c r="D420" s="19"/>
      <c r="E420" s="19"/>
      <c r="F420" s="241"/>
      <c r="G420" s="238"/>
    </row>
    <row r="421" spans="1:7" s="236" customFormat="1">
      <c r="A421" s="19"/>
      <c r="D421" s="19"/>
      <c r="E421" s="19"/>
      <c r="F421" s="241"/>
      <c r="G421" s="238"/>
    </row>
    <row r="422" spans="1:7" s="236" customFormat="1">
      <c r="A422" s="19"/>
      <c r="D422" s="19"/>
      <c r="E422" s="19"/>
      <c r="F422" s="241"/>
      <c r="G422" s="238"/>
    </row>
    <row r="423" spans="1:7" s="236" customFormat="1">
      <c r="A423" s="19"/>
      <c r="D423" s="19"/>
      <c r="E423" s="19"/>
      <c r="F423" s="241"/>
      <c r="G423" s="238"/>
    </row>
    <row r="424" spans="1:7" s="236" customFormat="1">
      <c r="A424" s="19"/>
      <c r="D424" s="19"/>
      <c r="E424" s="19"/>
      <c r="F424" s="241"/>
      <c r="G424" s="238"/>
    </row>
    <row r="425" spans="1:7" s="236" customFormat="1">
      <c r="A425" s="19"/>
      <c r="D425" s="19"/>
      <c r="E425" s="19"/>
      <c r="F425" s="241"/>
      <c r="G425" s="238"/>
    </row>
    <row r="426" spans="1:7" s="236" customFormat="1">
      <c r="A426" s="19"/>
      <c r="D426" s="19"/>
      <c r="E426" s="19"/>
      <c r="F426" s="241"/>
      <c r="G426" s="238"/>
    </row>
    <row r="427" spans="1:7" s="236" customFormat="1">
      <c r="A427" s="19"/>
      <c r="D427" s="19"/>
      <c r="E427" s="19"/>
      <c r="F427" s="241"/>
      <c r="G427" s="238"/>
    </row>
    <row r="428" spans="1:7" s="236" customFormat="1">
      <c r="A428" s="19"/>
      <c r="D428" s="19"/>
      <c r="E428" s="19"/>
      <c r="F428" s="241"/>
      <c r="G428" s="238"/>
    </row>
    <row r="429" spans="1:7" s="236" customFormat="1">
      <c r="A429" s="19"/>
      <c r="D429" s="19"/>
      <c r="E429" s="19"/>
      <c r="F429" s="241"/>
      <c r="G429" s="238"/>
    </row>
    <row r="430" spans="1:7" s="236" customFormat="1">
      <c r="A430" s="19"/>
      <c r="D430" s="19"/>
      <c r="E430" s="19"/>
      <c r="F430" s="241"/>
      <c r="G430" s="238"/>
    </row>
    <row r="431" spans="1:7" s="236" customFormat="1">
      <c r="A431" s="19"/>
      <c r="D431" s="19"/>
      <c r="E431" s="19"/>
      <c r="F431" s="241"/>
      <c r="G431" s="238"/>
    </row>
    <row r="432" spans="1:7" s="236" customFormat="1">
      <c r="A432" s="19"/>
      <c r="D432" s="19"/>
      <c r="E432" s="19"/>
      <c r="F432" s="241"/>
      <c r="G432" s="238"/>
    </row>
    <row r="433" spans="1:7" s="236" customFormat="1">
      <c r="A433" s="19"/>
      <c r="D433" s="19"/>
      <c r="E433" s="19"/>
      <c r="F433" s="241"/>
      <c r="G433" s="238"/>
    </row>
    <row r="434" spans="1:7" s="236" customFormat="1">
      <c r="A434" s="19"/>
      <c r="D434" s="19"/>
      <c r="E434" s="19"/>
      <c r="F434" s="241"/>
      <c r="G434" s="238"/>
    </row>
    <row r="435" spans="1:7" s="236" customFormat="1">
      <c r="A435" s="19"/>
      <c r="D435" s="19"/>
      <c r="E435" s="19"/>
      <c r="F435" s="241"/>
      <c r="G435" s="238"/>
    </row>
    <row r="436" spans="1:7" s="236" customFormat="1">
      <c r="A436" s="19"/>
      <c r="D436" s="19"/>
      <c r="E436" s="19"/>
      <c r="F436" s="241"/>
      <c r="G436" s="238"/>
    </row>
    <row r="437" spans="1:7" s="236" customFormat="1">
      <c r="A437" s="19"/>
      <c r="D437" s="19"/>
      <c r="E437" s="19"/>
      <c r="F437" s="241"/>
      <c r="G437" s="238"/>
    </row>
    <row r="438" spans="1:7" s="236" customFormat="1">
      <c r="A438" s="19"/>
      <c r="D438" s="19"/>
      <c r="E438" s="19"/>
      <c r="F438" s="241"/>
      <c r="G438" s="238"/>
    </row>
    <row r="439" spans="1:7" s="236" customFormat="1">
      <c r="A439" s="19"/>
      <c r="D439" s="19"/>
      <c r="E439" s="19"/>
      <c r="F439" s="241"/>
      <c r="G439" s="238"/>
    </row>
    <row r="440" spans="1:7" s="236" customFormat="1">
      <c r="A440" s="19"/>
      <c r="D440" s="19"/>
      <c r="E440" s="19"/>
      <c r="F440" s="241"/>
      <c r="G440" s="238"/>
    </row>
    <row r="441" spans="1:7" s="236" customFormat="1">
      <c r="A441" s="19"/>
      <c r="D441" s="19"/>
      <c r="E441" s="19"/>
      <c r="F441" s="241"/>
      <c r="G441" s="238"/>
    </row>
    <row r="442" spans="1:7" s="236" customFormat="1">
      <c r="A442" s="19"/>
      <c r="D442" s="19"/>
      <c r="E442" s="19"/>
      <c r="F442" s="241"/>
      <c r="G442" s="238"/>
    </row>
    <row r="443" spans="1:7" s="236" customFormat="1">
      <c r="A443" s="19"/>
      <c r="D443" s="19"/>
      <c r="E443" s="19"/>
      <c r="F443" s="241"/>
      <c r="G443" s="238"/>
    </row>
    <row r="444" spans="1:7" s="236" customFormat="1">
      <c r="A444" s="19"/>
      <c r="D444" s="19"/>
      <c r="E444" s="19"/>
      <c r="F444" s="241"/>
      <c r="G444" s="238"/>
    </row>
    <row r="445" spans="1:7" s="236" customFormat="1">
      <c r="A445" s="19"/>
      <c r="D445" s="19"/>
      <c r="E445" s="19"/>
      <c r="F445" s="241"/>
      <c r="G445" s="238"/>
    </row>
    <row r="446" spans="1:7" s="236" customFormat="1">
      <c r="A446" s="19"/>
      <c r="D446" s="19"/>
      <c r="E446" s="19"/>
      <c r="F446" s="241"/>
      <c r="G446" s="238"/>
    </row>
    <row r="447" spans="1:7" s="236" customFormat="1">
      <c r="A447" s="19"/>
      <c r="D447" s="19"/>
      <c r="E447" s="19"/>
      <c r="F447" s="241"/>
      <c r="G447" s="238"/>
    </row>
    <row r="448" spans="1:7" s="236" customFormat="1">
      <c r="A448" s="19"/>
      <c r="D448" s="19"/>
      <c r="E448" s="19"/>
      <c r="F448" s="241"/>
      <c r="G448" s="238"/>
    </row>
    <row r="449" spans="1:7" s="236" customFormat="1">
      <c r="A449" s="19"/>
      <c r="D449" s="19"/>
      <c r="E449" s="19"/>
      <c r="F449" s="241"/>
      <c r="G449" s="238"/>
    </row>
    <row r="450" spans="1:7" s="236" customFormat="1">
      <c r="A450" s="19"/>
      <c r="D450" s="19"/>
      <c r="E450" s="19"/>
      <c r="F450" s="241"/>
      <c r="G450" s="238"/>
    </row>
    <row r="451" spans="1:7" s="236" customFormat="1">
      <c r="A451" s="19"/>
      <c r="D451" s="19"/>
      <c r="E451" s="19"/>
      <c r="F451" s="241"/>
      <c r="G451" s="238"/>
    </row>
    <row r="452" spans="1:7" s="236" customFormat="1">
      <c r="A452" s="19"/>
      <c r="D452" s="19"/>
      <c r="E452" s="19"/>
      <c r="F452" s="241"/>
      <c r="G452" s="238"/>
    </row>
    <row r="453" spans="1:7" s="236" customFormat="1">
      <c r="A453" s="19"/>
      <c r="D453" s="19"/>
      <c r="E453" s="19"/>
      <c r="F453" s="241"/>
      <c r="G453" s="238"/>
    </row>
    <row r="454" spans="1:7" s="236" customFormat="1">
      <c r="A454" s="19"/>
      <c r="D454" s="19"/>
      <c r="E454" s="19"/>
      <c r="F454" s="241"/>
      <c r="G454" s="238"/>
    </row>
    <row r="455" spans="1:7" s="236" customFormat="1">
      <c r="A455" s="19"/>
      <c r="D455" s="19"/>
      <c r="E455" s="19"/>
      <c r="F455" s="241"/>
      <c r="G455" s="238"/>
    </row>
    <row r="456" spans="1:7" s="236" customFormat="1">
      <c r="A456" s="19"/>
      <c r="D456" s="19"/>
      <c r="E456" s="19"/>
      <c r="F456" s="241"/>
      <c r="G456" s="238"/>
    </row>
    <row r="457" spans="1:7" s="236" customFormat="1">
      <c r="A457" s="19"/>
      <c r="D457" s="19"/>
      <c r="E457" s="19"/>
      <c r="F457" s="241"/>
      <c r="G457" s="238"/>
    </row>
    <row r="458" spans="1:7" s="236" customFormat="1">
      <c r="A458" s="19"/>
      <c r="D458" s="19"/>
      <c r="E458" s="19"/>
      <c r="F458" s="241"/>
      <c r="G458" s="238"/>
    </row>
    <row r="459" spans="1:7" s="236" customFormat="1">
      <c r="A459" s="19"/>
      <c r="D459" s="19"/>
      <c r="E459" s="19"/>
      <c r="F459" s="241"/>
      <c r="G459" s="238"/>
    </row>
    <row r="460" spans="1:7" s="236" customFormat="1">
      <c r="A460" s="19"/>
      <c r="D460" s="19"/>
      <c r="E460" s="19"/>
      <c r="F460" s="241"/>
      <c r="G460" s="238"/>
    </row>
    <row r="461" spans="1:7" s="236" customFormat="1">
      <c r="A461" s="19"/>
      <c r="D461" s="19"/>
      <c r="E461" s="19"/>
      <c r="F461" s="241"/>
      <c r="G461" s="238"/>
    </row>
    <row r="462" spans="1:7" s="236" customFormat="1">
      <c r="A462" s="19"/>
      <c r="D462" s="19"/>
      <c r="E462" s="19"/>
      <c r="F462" s="241"/>
      <c r="G462" s="238"/>
    </row>
    <row r="463" spans="1:7" s="236" customFormat="1">
      <c r="A463" s="19"/>
      <c r="D463" s="19"/>
      <c r="E463" s="19"/>
      <c r="F463" s="241"/>
      <c r="G463" s="238"/>
    </row>
    <row r="464" spans="1:7" s="236" customFormat="1">
      <c r="A464" s="19"/>
      <c r="D464" s="19"/>
      <c r="E464" s="19"/>
      <c r="F464" s="241"/>
      <c r="G464" s="238"/>
    </row>
    <row r="465" spans="1:7" s="236" customFormat="1">
      <c r="A465" s="19"/>
      <c r="D465" s="19"/>
      <c r="E465" s="19"/>
      <c r="F465" s="241"/>
      <c r="G465" s="238"/>
    </row>
    <row r="466" spans="1:7" s="236" customFormat="1">
      <c r="A466" s="19"/>
      <c r="D466" s="19"/>
      <c r="E466" s="19"/>
      <c r="F466" s="241"/>
      <c r="G466" s="238"/>
    </row>
    <row r="467" spans="1:7" s="236" customFormat="1">
      <c r="A467" s="19"/>
      <c r="D467" s="19"/>
      <c r="E467" s="19"/>
      <c r="F467" s="241"/>
      <c r="G467" s="238"/>
    </row>
    <row r="468" spans="1:7" s="236" customFormat="1">
      <c r="A468" s="19"/>
      <c r="D468" s="19"/>
      <c r="E468" s="19"/>
      <c r="F468" s="241"/>
      <c r="G468" s="238"/>
    </row>
    <row r="469" spans="1:7" s="236" customFormat="1">
      <c r="A469" s="19"/>
      <c r="D469" s="19"/>
      <c r="E469" s="19"/>
      <c r="F469" s="241"/>
      <c r="G469" s="238"/>
    </row>
    <row r="470" spans="1:7" s="236" customFormat="1">
      <c r="A470" s="19"/>
      <c r="D470" s="19"/>
      <c r="E470" s="19"/>
      <c r="F470" s="241"/>
      <c r="G470" s="238"/>
    </row>
    <row r="471" spans="1:7" s="236" customFormat="1">
      <c r="A471" s="19"/>
      <c r="D471" s="19"/>
      <c r="E471" s="19"/>
      <c r="F471" s="241"/>
      <c r="G471" s="238"/>
    </row>
    <row r="472" spans="1:7" s="236" customFormat="1">
      <c r="A472" s="19"/>
      <c r="D472" s="19"/>
      <c r="E472" s="19"/>
      <c r="F472" s="241"/>
      <c r="G472" s="238"/>
    </row>
    <row r="473" spans="1:7" s="236" customFormat="1">
      <c r="A473" s="19"/>
      <c r="D473" s="19"/>
      <c r="E473" s="19"/>
      <c r="F473" s="241"/>
      <c r="G473" s="238"/>
    </row>
    <row r="474" spans="1:7" s="236" customFormat="1">
      <c r="A474" s="19"/>
      <c r="D474" s="19"/>
      <c r="E474" s="19"/>
      <c r="F474" s="241"/>
      <c r="G474" s="238"/>
    </row>
    <row r="475" spans="1:7" s="236" customFormat="1">
      <c r="A475" s="19"/>
      <c r="D475" s="19"/>
      <c r="E475" s="19"/>
      <c r="F475" s="241"/>
      <c r="G475" s="238"/>
    </row>
    <row r="476" spans="1:7" s="236" customFormat="1">
      <c r="A476" s="19"/>
      <c r="D476" s="19"/>
      <c r="E476" s="19"/>
      <c r="F476" s="241"/>
      <c r="G476" s="238"/>
    </row>
    <row r="477" spans="1:7" s="236" customFormat="1">
      <c r="A477" s="19"/>
      <c r="D477" s="19"/>
      <c r="E477" s="19"/>
      <c r="F477" s="241"/>
      <c r="G477" s="238"/>
    </row>
    <row r="478" spans="1:7" s="236" customFormat="1">
      <c r="A478" s="19"/>
      <c r="D478" s="19"/>
      <c r="E478" s="19"/>
      <c r="F478" s="241"/>
      <c r="G478" s="238"/>
    </row>
    <row r="479" spans="1:7" s="236" customFormat="1">
      <c r="A479" s="19"/>
      <c r="D479" s="19"/>
      <c r="E479" s="19"/>
      <c r="F479" s="241"/>
      <c r="G479" s="238"/>
    </row>
    <row r="480" spans="1:7" s="236" customFormat="1">
      <c r="A480" s="19"/>
      <c r="D480" s="19"/>
      <c r="E480" s="19"/>
      <c r="F480" s="241"/>
      <c r="G480" s="238"/>
    </row>
    <row r="481" spans="1:7" s="236" customFormat="1">
      <c r="A481" s="19"/>
      <c r="D481" s="19"/>
      <c r="E481" s="19"/>
      <c r="F481" s="241"/>
      <c r="G481" s="238"/>
    </row>
    <row r="482" spans="1:7" s="236" customFormat="1">
      <c r="A482" s="19"/>
      <c r="D482" s="19"/>
      <c r="E482" s="19"/>
      <c r="F482" s="241"/>
      <c r="G482" s="238"/>
    </row>
    <row r="483" spans="1:7" s="236" customFormat="1">
      <c r="A483" s="19"/>
      <c r="D483" s="19"/>
      <c r="E483" s="19"/>
      <c r="F483" s="241"/>
      <c r="G483" s="238"/>
    </row>
    <row r="484" spans="1:7" s="236" customFormat="1">
      <c r="A484" s="19"/>
      <c r="D484" s="19"/>
      <c r="E484" s="19"/>
      <c r="F484" s="241"/>
      <c r="G484" s="238"/>
    </row>
    <row r="485" spans="1:7" s="236" customFormat="1">
      <c r="A485" s="19"/>
      <c r="D485" s="19"/>
      <c r="E485" s="19"/>
      <c r="F485" s="241"/>
      <c r="G485" s="238"/>
    </row>
    <row r="486" spans="1:7" s="236" customFormat="1">
      <c r="A486" s="19"/>
      <c r="D486" s="19"/>
      <c r="E486" s="19"/>
      <c r="F486" s="241"/>
      <c r="G486" s="238"/>
    </row>
    <row r="487" spans="1:7" s="236" customFormat="1">
      <c r="A487" s="19"/>
      <c r="D487" s="19"/>
      <c r="E487" s="19"/>
      <c r="F487" s="241"/>
      <c r="G487" s="238"/>
    </row>
    <row r="488" spans="1:7" s="236" customFormat="1">
      <c r="A488" s="19"/>
      <c r="D488" s="19"/>
      <c r="E488" s="19"/>
      <c r="F488" s="241"/>
      <c r="G488" s="238"/>
    </row>
    <row r="489" spans="1:7" s="236" customFormat="1">
      <c r="A489" s="19"/>
      <c r="D489" s="19"/>
      <c r="E489" s="19"/>
      <c r="F489" s="241"/>
      <c r="G489" s="238"/>
    </row>
    <row r="490" spans="1:7" s="236" customFormat="1">
      <c r="A490" s="19"/>
      <c r="D490" s="19"/>
      <c r="E490" s="19"/>
      <c r="F490" s="241"/>
      <c r="G490" s="238"/>
    </row>
    <row r="491" spans="1:7" s="236" customFormat="1">
      <c r="A491" s="19"/>
      <c r="D491" s="19"/>
      <c r="E491" s="19"/>
      <c r="F491" s="241"/>
      <c r="G491" s="238"/>
    </row>
    <row r="492" spans="1:7" s="236" customFormat="1">
      <c r="A492" s="19"/>
      <c r="D492" s="19"/>
      <c r="E492" s="19"/>
      <c r="F492" s="241"/>
      <c r="G492" s="238"/>
    </row>
    <row r="493" spans="1:7" s="236" customFormat="1">
      <c r="A493" s="19"/>
      <c r="D493" s="19"/>
      <c r="E493" s="19"/>
      <c r="F493" s="241"/>
      <c r="G493" s="238"/>
    </row>
    <row r="494" spans="1:7" s="236" customFormat="1">
      <c r="A494" s="19"/>
      <c r="D494" s="19"/>
      <c r="E494" s="19"/>
      <c r="F494" s="241"/>
      <c r="G494" s="238"/>
    </row>
    <row r="495" spans="1:7" s="236" customFormat="1">
      <c r="A495" s="19"/>
      <c r="D495" s="19"/>
      <c r="E495" s="19"/>
      <c r="F495" s="241"/>
      <c r="G495" s="238"/>
    </row>
    <row r="496" spans="1:7" s="236" customFormat="1">
      <c r="A496" s="19"/>
      <c r="D496" s="19"/>
      <c r="E496" s="19"/>
      <c r="F496" s="241"/>
      <c r="G496" s="238"/>
    </row>
    <row r="497" spans="1:7" s="236" customFormat="1">
      <c r="A497" s="19"/>
      <c r="D497" s="19"/>
      <c r="E497" s="19"/>
      <c r="F497" s="241"/>
      <c r="G497" s="238"/>
    </row>
    <row r="498" spans="1:7" s="236" customFormat="1">
      <c r="A498" s="19"/>
      <c r="D498" s="19"/>
      <c r="E498" s="19"/>
      <c r="F498" s="241"/>
      <c r="G498" s="238"/>
    </row>
    <row r="499" spans="1:7" s="236" customFormat="1">
      <c r="A499" s="19"/>
      <c r="D499" s="19"/>
      <c r="E499" s="19"/>
      <c r="F499" s="241"/>
      <c r="G499" s="238"/>
    </row>
    <row r="500" spans="1:7" s="236" customFormat="1">
      <c r="A500" s="19"/>
      <c r="D500" s="19"/>
      <c r="E500" s="19"/>
      <c r="F500" s="241"/>
      <c r="G500" s="238"/>
    </row>
    <row r="501" spans="1:7" s="236" customFormat="1">
      <c r="A501" s="19"/>
      <c r="D501" s="19"/>
      <c r="E501" s="19"/>
      <c r="F501" s="241"/>
      <c r="G501" s="238"/>
    </row>
    <row r="502" spans="1:7" s="236" customFormat="1">
      <c r="A502" s="19"/>
      <c r="D502" s="19"/>
      <c r="E502" s="19"/>
      <c r="F502" s="241"/>
      <c r="G502" s="238"/>
    </row>
    <row r="503" spans="1:7" s="236" customFormat="1">
      <c r="A503" s="19"/>
      <c r="D503" s="19"/>
      <c r="E503" s="19"/>
      <c r="F503" s="241"/>
      <c r="G503" s="238"/>
    </row>
    <row r="504" spans="1:7" s="236" customFormat="1">
      <c r="A504" s="19"/>
      <c r="D504" s="19"/>
      <c r="E504" s="19"/>
      <c r="F504" s="241"/>
      <c r="G504" s="238"/>
    </row>
    <row r="505" spans="1:7" s="236" customFormat="1">
      <c r="A505" s="19"/>
      <c r="D505" s="19"/>
      <c r="E505" s="19"/>
      <c r="F505" s="241"/>
      <c r="G505" s="238"/>
    </row>
    <row r="506" spans="1:7" s="236" customFormat="1">
      <c r="A506" s="19"/>
      <c r="D506" s="19"/>
      <c r="E506" s="19"/>
      <c r="F506" s="241"/>
      <c r="G506" s="238"/>
    </row>
    <row r="507" spans="1:7" s="236" customFormat="1">
      <c r="A507" s="19"/>
      <c r="D507" s="19"/>
      <c r="E507" s="19"/>
      <c r="F507" s="241"/>
      <c r="G507" s="238"/>
    </row>
    <row r="508" spans="1:7" s="236" customFormat="1">
      <c r="A508" s="19"/>
      <c r="D508" s="19"/>
      <c r="E508" s="19"/>
      <c r="F508" s="241"/>
      <c r="G508" s="238"/>
    </row>
    <row r="509" spans="1:7" s="236" customFormat="1">
      <c r="A509" s="19"/>
      <c r="D509" s="19"/>
      <c r="E509" s="19"/>
      <c r="F509" s="241"/>
      <c r="G509" s="238"/>
    </row>
    <row r="510" spans="1:7" s="236" customFormat="1">
      <c r="A510" s="19"/>
      <c r="D510" s="19"/>
      <c r="E510" s="19"/>
      <c r="F510" s="241"/>
      <c r="G510" s="238"/>
    </row>
    <row r="511" spans="1:7" s="236" customFormat="1">
      <c r="A511" s="19"/>
      <c r="D511" s="19"/>
      <c r="E511" s="19"/>
      <c r="F511" s="241"/>
      <c r="G511" s="238"/>
    </row>
    <row r="512" spans="1:7" s="236" customFormat="1">
      <c r="A512" s="19"/>
      <c r="D512" s="19"/>
      <c r="E512" s="19"/>
      <c r="F512" s="241"/>
      <c r="G512" s="238"/>
    </row>
    <row r="513" spans="1:7" s="236" customFormat="1">
      <c r="A513" s="19"/>
      <c r="D513" s="19"/>
      <c r="E513" s="19"/>
      <c r="F513" s="241"/>
      <c r="G513" s="238"/>
    </row>
    <row r="514" spans="1:7" s="236" customFormat="1">
      <c r="A514" s="19"/>
      <c r="D514" s="19"/>
      <c r="E514" s="19"/>
      <c r="F514" s="241"/>
      <c r="G514" s="238"/>
    </row>
    <row r="515" spans="1:7" s="236" customFormat="1">
      <c r="A515" s="19"/>
      <c r="D515" s="19"/>
      <c r="E515" s="19"/>
      <c r="F515" s="241"/>
      <c r="G515" s="238"/>
    </row>
    <row r="516" spans="1:7" s="236" customFormat="1">
      <c r="A516" s="19"/>
      <c r="D516" s="19"/>
      <c r="E516" s="19"/>
      <c r="F516" s="241"/>
      <c r="G516" s="238"/>
    </row>
    <row r="517" spans="1:7" s="236" customFormat="1">
      <c r="A517" s="19"/>
      <c r="D517" s="19"/>
      <c r="E517" s="19"/>
      <c r="F517" s="241"/>
      <c r="G517" s="238"/>
    </row>
    <row r="518" spans="1:7" s="236" customFormat="1">
      <c r="A518" s="19"/>
      <c r="D518" s="19"/>
      <c r="E518" s="19"/>
      <c r="F518" s="241"/>
      <c r="G518" s="238"/>
    </row>
    <row r="519" spans="1:7" s="236" customFormat="1">
      <c r="A519" s="19"/>
      <c r="D519" s="19"/>
      <c r="E519" s="19"/>
      <c r="F519" s="241"/>
      <c r="G519" s="238"/>
    </row>
    <row r="520" spans="1:7" s="236" customFormat="1">
      <c r="A520" s="19"/>
      <c r="D520" s="19"/>
      <c r="E520" s="19"/>
      <c r="F520" s="241"/>
      <c r="G520" s="238"/>
    </row>
    <row r="521" spans="1:7" s="236" customFormat="1">
      <c r="A521" s="19"/>
      <c r="D521" s="19"/>
      <c r="E521" s="19"/>
      <c r="F521" s="241"/>
      <c r="G521" s="238"/>
    </row>
    <row r="522" spans="1:7" s="236" customFormat="1">
      <c r="A522" s="19"/>
      <c r="D522" s="19"/>
      <c r="E522" s="19"/>
      <c r="F522" s="241"/>
      <c r="G522" s="238"/>
    </row>
    <row r="523" spans="1:7" s="236" customFormat="1">
      <c r="A523" s="19"/>
      <c r="D523" s="19"/>
      <c r="E523" s="19"/>
      <c r="F523" s="241"/>
      <c r="G523" s="238"/>
    </row>
    <row r="524" spans="1:7" s="236" customFormat="1">
      <c r="A524" s="19"/>
      <c r="D524" s="19"/>
      <c r="E524" s="19"/>
      <c r="F524" s="241"/>
      <c r="G524" s="238"/>
    </row>
    <row r="525" spans="1:7" s="236" customFormat="1">
      <c r="A525" s="19"/>
      <c r="D525" s="19"/>
      <c r="E525" s="19"/>
      <c r="F525" s="241"/>
      <c r="G525" s="238"/>
    </row>
    <row r="526" spans="1:7" s="236" customFormat="1">
      <c r="A526" s="19"/>
      <c r="D526" s="19"/>
      <c r="E526" s="19"/>
      <c r="F526" s="241"/>
      <c r="G526" s="238"/>
    </row>
    <row r="527" spans="1:7" s="236" customFormat="1">
      <c r="A527" s="19"/>
      <c r="D527" s="19"/>
      <c r="E527" s="19"/>
      <c r="F527" s="241"/>
      <c r="G527" s="238"/>
    </row>
    <row r="528" spans="1:7" s="236" customFormat="1">
      <c r="A528" s="19"/>
      <c r="D528" s="19"/>
      <c r="E528" s="19"/>
      <c r="F528" s="241"/>
      <c r="G528" s="238"/>
    </row>
    <row r="529" spans="1:7" s="236" customFormat="1">
      <c r="A529" s="19"/>
      <c r="D529" s="19"/>
      <c r="E529" s="19"/>
      <c r="F529" s="241"/>
      <c r="G529" s="238"/>
    </row>
    <row r="530" spans="1:7" s="236" customFormat="1">
      <c r="A530" s="19"/>
      <c r="D530" s="19"/>
      <c r="E530" s="19"/>
      <c r="F530" s="241"/>
      <c r="G530" s="238"/>
    </row>
    <row r="531" spans="1:7" s="236" customFormat="1">
      <c r="A531" s="19"/>
      <c r="D531" s="19"/>
      <c r="E531" s="19"/>
      <c r="F531" s="241"/>
      <c r="G531" s="238"/>
    </row>
    <row r="532" spans="1:7" s="236" customFormat="1">
      <c r="A532" s="19"/>
      <c r="D532" s="19"/>
      <c r="E532" s="19"/>
      <c r="F532" s="241"/>
      <c r="G532" s="238"/>
    </row>
    <row r="533" spans="1:7" s="236" customFormat="1">
      <c r="A533" s="19"/>
      <c r="D533" s="19"/>
      <c r="E533" s="19"/>
      <c r="F533" s="241"/>
      <c r="G533" s="238"/>
    </row>
    <row r="534" spans="1:7" s="236" customFormat="1">
      <c r="A534" s="19"/>
      <c r="D534" s="19"/>
      <c r="E534" s="19"/>
      <c r="F534" s="241"/>
      <c r="G534" s="238"/>
    </row>
    <row r="535" spans="1:7" s="236" customFormat="1">
      <c r="A535" s="19"/>
      <c r="D535" s="19"/>
      <c r="E535" s="19"/>
      <c r="F535" s="241"/>
      <c r="G535" s="238"/>
    </row>
    <row r="536" spans="1:7" s="236" customFormat="1">
      <c r="A536" s="19"/>
      <c r="D536" s="19"/>
      <c r="E536" s="19"/>
      <c r="F536" s="241"/>
      <c r="G536" s="238"/>
    </row>
    <row r="537" spans="1:7" s="236" customFormat="1">
      <c r="A537" s="19"/>
      <c r="D537" s="19"/>
      <c r="E537" s="19"/>
      <c r="F537" s="241"/>
      <c r="G537" s="238"/>
    </row>
    <row r="538" spans="1:7" s="236" customFormat="1">
      <c r="A538" s="19"/>
      <c r="D538" s="19"/>
      <c r="E538" s="19"/>
      <c r="F538" s="241"/>
      <c r="G538" s="238"/>
    </row>
    <row r="539" spans="1:7" s="236" customFormat="1">
      <c r="A539" s="19"/>
      <c r="D539" s="19"/>
      <c r="E539" s="19"/>
      <c r="F539" s="241"/>
      <c r="G539" s="238"/>
    </row>
    <row r="540" spans="1:7" s="236" customFormat="1">
      <c r="A540" s="19"/>
      <c r="D540" s="19"/>
      <c r="E540" s="19"/>
      <c r="F540" s="241"/>
      <c r="G540" s="238"/>
    </row>
    <row r="541" spans="1:7" s="236" customFormat="1">
      <c r="A541" s="19"/>
      <c r="D541" s="19"/>
      <c r="E541" s="19"/>
      <c r="F541" s="241"/>
      <c r="G541" s="238"/>
    </row>
    <row r="542" spans="1:7" s="236" customFormat="1">
      <c r="A542" s="19"/>
      <c r="D542" s="19"/>
      <c r="E542" s="19"/>
      <c r="F542" s="241"/>
      <c r="G542" s="238"/>
    </row>
    <row r="543" spans="1:7" s="236" customFormat="1">
      <c r="A543" s="19"/>
      <c r="D543" s="19"/>
      <c r="E543" s="19"/>
      <c r="F543" s="241"/>
      <c r="G543" s="238"/>
    </row>
    <row r="544" spans="1:7" s="236" customFormat="1">
      <c r="A544" s="19"/>
      <c r="D544" s="19"/>
      <c r="E544" s="19"/>
      <c r="F544" s="241"/>
      <c r="G544" s="238"/>
    </row>
    <row r="545" spans="1:7" s="236" customFormat="1">
      <c r="A545" s="19"/>
      <c r="D545" s="19"/>
      <c r="E545" s="19"/>
      <c r="F545" s="241"/>
      <c r="G545" s="238"/>
    </row>
    <row r="546" spans="1:7" s="236" customFormat="1">
      <c r="A546" s="19"/>
      <c r="D546" s="19"/>
      <c r="E546" s="19"/>
      <c r="F546" s="241"/>
      <c r="G546" s="238"/>
    </row>
    <row r="547" spans="1:7" s="236" customFormat="1">
      <c r="A547" s="19"/>
      <c r="D547" s="19"/>
      <c r="E547" s="19"/>
      <c r="F547" s="241"/>
      <c r="G547" s="238"/>
    </row>
    <row r="548" spans="1:7" s="236" customFormat="1">
      <c r="A548" s="19"/>
      <c r="D548" s="19"/>
      <c r="E548" s="19"/>
      <c r="F548" s="241"/>
      <c r="G548" s="238"/>
    </row>
    <row r="549" spans="1:7" s="236" customFormat="1">
      <c r="A549" s="19"/>
      <c r="D549" s="19"/>
      <c r="E549" s="19"/>
      <c r="F549" s="241"/>
      <c r="G549" s="238"/>
    </row>
    <row r="550" spans="1:7" s="236" customFormat="1">
      <c r="A550" s="19"/>
      <c r="D550" s="19"/>
      <c r="E550" s="19"/>
      <c r="F550" s="241"/>
      <c r="G550" s="238"/>
    </row>
    <row r="551" spans="1:7" s="236" customFormat="1">
      <c r="A551" s="19"/>
      <c r="D551" s="19"/>
      <c r="E551" s="19"/>
      <c r="F551" s="241"/>
      <c r="G551" s="238"/>
    </row>
    <row r="552" spans="1:7" s="236" customFormat="1">
      <c r="A552" s="19"/>
      <c r="D552" s="19"/>
      <c r="E552" s="19"/>
      <c r="F552" s="241"/>
      <c r="G552" s="238"/>
    </row>
    <row r="553" spans="1:7" s="236" customFormat="1">
      <c r="A553" s="19"/>
      <c r="D553" s="19"/>
      <c r="E553" s="19"/>
      <c r="F553" s="241"/>
      <c r="G553" s="238"/>
    </row>
    <row r="554" spans="1:7" s="236" customFormat="1">
      <c r="A554" s="19"/>
      <c r="D554" s="19"/>
      <c r="E554" s="19"/>
      <c r="F554" s="241"/>
      <c r="G554" s="238"/>
    </row>
    <row r="555" spans="1:7" s="236" customFormat="1">
      <c r="A555" s="19"/>
      <c r="D555" s="19"/>
      <c r="E555" s="19"/>
      <c r="F555" s="241"/>
      <c r="G555" s="238"/>
    </row>
    <row r="556" spans="1:7" s="236" customFormat="1">
      <c r="A556" s="19"/>
      <c r="D556" s="19"/>
      <c r="E556" s="19"/>
      <c r="F556" s="241"/>
      <c r="G556" s="238"/>
    </row>
    <row r="557" spans="1:7" s="236" customFormat="1">
      <c r="A557" s="19"/>
      <c r="D557" s="19"/>
      <c r="E557" s="19"/>
      <c r="F557" s="241"/>
      <c r="G557" s="238"/>
    </row>
    <row r="558" spans="1:7" s="236" customFormat="1">
      <c r="A558" s="19"/>
      <c r="D558" s="19"/>
      <c r="E558" s="19"/>
      <c r="F558" s="241"/>
      <c r="G558" s="238"/>
    </row>
    <row r="559" spans="1:7" s="236" customFormat="1">
      <c r="A559" s="19"/>
      <c r="D559" s="19"/>
      <c r="E559" s="19"/>
      <c r="F559" s="241"/>
      <c r="G559" s="238"/>
    </row>
    <row r="560" spans="1:7" s="236" customFormat="1">
      <c r="A560" s="19"/>
      <c r="D560" s="19"/>
      <c r="E560" s="19"/>
      <c r="F560" s="241"/>
      <c r="G560" s="238"/>
    </row>
    <row r="561" spans="1:7" s="236" customFormat="1">
      <c r="A561" s="19"/>
      <c r="D561" s="19"/>
      <c r="E561" s="19"/>
      <c r="F561" s="241"/>
      <c r="G561" s="238"/>
    </row>
    <row r="562" spans="1:7" s="236" customFormat="1">
      <c r="A562" s="19"/>
      <c r="D562" s="19"/>
      <c r="E562" s="19"/>
      <c r="F562" s="241"/>
      <c r="G562" s="238"/>
    </row>
    <row r="563" spans="1:7" s="236" customFormat="1">
      <c r="A563" s="19"/>
      <c r="D563" s="19"/>
      <c r="E563" s="19"/>
      <c r="F563" s="241"/>
      <c r="G563" s="238"/>
    </row>
    <row r="564" spans="1:7" s="236" customFormat="1">
      <c r="A564" s="19"/>
      <c r="D564" s="19"/>
      <c r="E564" s="19"/>
      <c r="F564" s="241"/>
      <c r="G564" s="238"/>
    </row>
    <row r="565" spans="1:7" s="236" customFormat="1">
      <c r="A565" s="19"/>
      <c r="D565" s="19"/>
      <c r="E565" s="19"/>
      <c r="F565" s="241"/>
      <c r="G565" s="238"/>
    </row>
    <row r="566" spans="1:7" s="236" customFormat="1">
      <c r="A566" s="19"/>
      <c r="D566" s="19"/>
      <c r="E566" s="19"/>
      <c r="F566" s="241"/>
      <c r="G566" s="238"/>
    </row>
    <row r="567" spans="1:7" s="236" customFormat="1">
      <c r="A567" s="19"/>
      <c r="D567" s="19"/>
      <c r="E567" s="19"/>
      <c r="F567" s="241"/>
      <c r="G567" s="238"/>
    </row>
    <row r="568" spans="1:7" s="236" customFormat="1">
      <c r="A568" s="19"/>
      <c r="D568" s="19"/>
      <c r="E568" s="19"/>
      <c r="F568" s="241"/>
      <c r="G568" s="238"/>
    </row>
    <row r="569" spans="1:7" s="236" customFormat="1">
      <c r="A569" s="19"/>
      <c r="D569" s="19"/>
      <c r="E569" s="19"/>
      <c r="F569" s="241"/>
      <c r="G569" s="238"/>
    </row>
    <row r="570" spans="1:7" s="236" customFormat="1">
      <c r="A570" s="19"/>
      <c r="D570" s="19"/>
      <c r="E570" s="19"/>
      <c r="F570" s="241"/>
      <c r="G570" s="238"/>
    </row>
    <row r="571" spans="1:7" s="236" customFormat="1">
      <c r="A571" s="19"/>
      <c r="D571" s="19"/>
      <c r="E571" s="19"/>
      <c r="F571" s="241"/>
      <c r="G571" s="238"/>
    </row>
    <row r="572" spans="1:7" s="236" customFormat="1">
      <c r="A572" s="19"/>
      <c r="D572" s="19"/>
      <c r="E572" s="19"/>
      <c r="F572" s="241"/>
      <c r="G572" s="238"/>
    </row>
    <row r="573" spans="1:7" s="236" customFormat="1">
      <c r="A573" s="19"/>
      <c r="D573" s="19"/>
      <c r="E573" s="19"/>
      <c r="F573" s="241"/>
      <c r="G573" s="238"/>
    </row>
    <row r="574" spans="1:7" s="236" customFormat="1">
      <c r="A574" s="19"/>
      <c r="D574" s="19"/>
      <c r="E574" s="19"/>
      <c r="F574" s="241"/>
      <c r="G574" s="238"/>
    </row>
    <row r="575" spans="1:7" s="236" customFormat="1">
      <c r="A575" s="19"/>
      <c r="D575" s="19"/>
      <c r="E575" s="19"/>
      <c r="F575" s="241"/>
      <c r="G575" s="238"/>
    </row>
    <row r="576" spans="1:7" s="236" customFormat="1">
      <c r="A576" s="19"/>
      <c r="D576" s="19"/>
      <c r="E576" s="19"/>
      <c r="F576" s="241"/>
      <c r="G576" s="238"/>
    </row>
    <row r="577" spans="1:7" s="236" customFormat="1">
      <c r="A577" s="19"/>
      <c r="D577" s="19"/>
      <c r="E577" s="19"/>
      <c r="F577" s="241"/>
      <c r="G577" s="238"/>
    </row>
    <row r="578" spans="1:7" s="236" customFormat="1">
      <c r="A578" s="19"/>
      <c r="D578" s="19"/>
      <c r="E578" s="19"/>
      <c r="F578" s="241"/>
      <c r="G578" s="238"/>
    </row>
    <row r="579" spans="1:7" s="236" customFormat="1">
      <c r="A579" s="19"/>
      <c r="D579" s="19"/>
      <c r="E579" s="19"/>
      <c r="F579" s="241"/>
      <c r="G579" s="238"/>
    </row>
    <row r="580" spans="1:7" s="236" customFormat="1">
      <c r="A580" s="19"/>
      <c r="D580" s="19"/>
      <c r="E580" s="19"/>
      <c r="F580" s="241"/>
      <c r="G580" s="238"/>
    </row>
    <row r="581" spans="1:7" s="236" customFormat="1">
      <c r="A581" s="19"/>
      <c r="D581" s="19"/>
      <c r="E581" s="19"/>
      <c r="F581" s="241"/>
      <c r="G581" s="238"/>
    </row>
    <row r="582" spans="1:7" s="236" customFormat="1">
      <c r="A582" s="19"/>
      <c r="D582" s="19"/>
      <c r="E582" s="19"/>
      <c r="F582" s="241"/>
      <c r="G582" s="238"/>
    </row>
    <row r="583" spans="1:7" s="236" customFormat="1">
      <c r="A583" s="19"/>
      <c r="D583" s="19"/>
      <c r="E583" s="19"/>
      <c r="F583" s="241"/>
      <c r="G583" s="238"/>
    </row>
    <row r="584" spans="1:7" s="236" customFormat="1">
      <c r="A584" s="19"/>
      <c r="D584" s="19"/>
      <c r="E584" s="19"/>
      <c r="F584" s="241"/>
      <c r="G584" s="238"/>
    </row>
    <row r="585" spans="1:7" s="236" customFormat="1">
      <c r="A585" s="19"/>
      <c r="D585" s="19"/>
      <c r="E585" s="19"/>
      <c r="F585" s="241"/>
      <c r="G585" s="238"/>
    </row>
    <row r="586" spans="1:7" s="236" customFormat="1">
      <c r="A586" s="19"/>
      <c r="D586" s="19"/>
      <c r="E586" s="19"/>
      <c r="F586" s="241"/>
      <c r="G586" s="238"/>
    </row>
    <row r="587" spans="1:7" s="236" customFormat="1">
      <c r="A587" s="19"/>
      <c r="D587" s="19"/>
      <c r="E587" s="19"/>
      <c r="F587" s="241"/>
      <c r="G587" s="238"/>
    </row>
    <row r="588" spans="1:7" s="236" customFormat="1">
      <c r="A588" s="19"/>
      <c r="D588" s="19"/>
      <c r="E588" s="19"/>
      <c r="F588" s="241"/>
      <c r="G588" s="238"/>
    </row>
    <row r="589" spans="1:7" s="236" customFormat="1">
      <c r="A589" s="19"/>
      <c r="D589" s="19"/>
      <c r="E589" s="19"/>
      <c r="F589" s="241"/>
      <c r="G589" s="238"/>
    </row>
    <row r="590" spans="1:7" s="236" customFormat="1">
      <c r="A590" s="19"/>
      <c r="D590" s="19"/>
      <c r="E590" s="19"/>
      <c r="F590" s="241"/>
      <c r="G590" s="238"/>
    </row>
    <row r="591" spans="1:7" s="236" customFormat="1">
      <c r="A591" s="19"/>
      <c r="D591" s="19"/>
      <c r="E591" s="19"/>
      <c r="F591" s="241"/>
      <c r="G591" s="238"/>
    </row>
    <row r="592" spans="1:7" s="236" customFormat="1">
      <c r="A592" s="19"/>
      <c r="D592" s="19"/>
      <c r="E592" s="19"/>
      <c r="F592" s="241"/>
      <c r="G592" s="238"/>
    </row>
    <row r="593" spans="1:7" s="236" customFormat="1">
      <c r="A593" s="19"/>
      <c r="D593" s="19"/>
      <c r="E593" s="19"/>
      <c r="F593" s="241"/>
      <c r="G593" s="238"/>
    </row>
    <row r="594" spans="1:7" s="236" customFormat="1">
      <c r="A594" s="19"/>
      <c r="D594" s="19"/>
      <c r="E594" s="19"/>
      <c r="F594" s="241"/>
      <c r="G594" s="238"/>
    </row>
    <row r="595" spans="1:7" s="236" customFormat="1">
      <c r="A595" s="19"/>
      <c r="D595" s="19"/>
      <c r="E595" s="19"/>
      <c r="F595" s="241"/>
      <c r="G595" s="238"/>
    </row>
    <row r="596" spans="1:7" s="236" customFormat="1">
      <c r="A596" s="19"/>
      <c r="D596" s="19"/>
      <c r="E596" s="19"/>
      <c r="F596" s="241"/>
      <c r="G596" s="238"/>
    </row>
    <row r="597" spans="1:7" s="236" customFormat="1">
      <c r="A597" s="19"/>
      <c r="D597" s="19"/>
      <c r="E597" s="19"/>
      <c r="F597" s="241"/>
      <c r="G597" s="238"/>
    </row>
    <row r="598" spans="1:7" s="236" customFormat="1">
      <c r="A598" s="19"/>
      <c r="D598" s="19"/>
      <c r="E598" s="19"/>
      <c r="F598" s="241"/>
      <c r="G598" s="238"/>
    </row>
    <row r="599" spans="1:7" s="236" customFormat="1">
      <c r="A599" s="19"/>
      <c r="D599" s="19"/>
      <c r="E599" s="19"/>
      <c r="F599" s="241"/>
      <c r="G599" s="238"/>
    </row>
    <row r="600" spans="1:7" s="236" customFormat="1">
      <c r="A600" s="19"/>
      <c r="D600" s="19"/>
      <c r="E600" s="19"/>
      <c r="F600" s="241"/>
      <c r="G600" s="238"/>
    </row>
    <row r="601" spans="1:7" s="236" customFormat="1">
      <c r="A601" s="19"/>
      <c r="D601" s="19"/>
      <c r="E601" s="19"/>
      <c r="F601" s="241"/>
      <c r="G601" s="238"/>
    </row>
    <row r="602" spans="1:7" s="236" customFormat="1">
      <c r="A602" s="19"/>
      <c r="D602" s="19"/>
      <c r="E602" s="19"/>
      <c r="F602" s="241"/>
      <c r="G602" s="238"/>
    </row>
    <row r="603" spans="1:7" s="236" customFormat="1">
      <c r="A603" s="19"/>
      <c r="D603" s="19"/>
      <c r="E603" s="19"/>
      <c r="F603" s="241"/>
      <c r="G603" s="238"/>
    </row>
    <row r="604" spans="1:7" s="236" customFormat="1">
      <c r="A604" s="19"/>
      <c r="D604" s="19"/>
      <c r="E604" s="19"/>
      <c r="F604" s="241"/>
      <c r="G604" s="238"/>
    </row>
    <row r="605" spans="1:7" s="236" customFormat="1">
      <c r="A605" s="19"/>
      <c r="D605" s="19"/>
      <c r="E605" s="19"/>
      <c r="F605" s="241"/>
      <c r="G605" s="238"/>
    </row>
    <row r="606" spans="1:7" s="236" customFormat="1">
      <c r="A606" s="19"/>
      <c r="D606" s="19"/>
      <c r="E606" s="19"/>
      <c r="F606" s="241"/>
      <c r="G606" s="238"/>
    </row>
    <row r="607" spans="1:7" s="236" customFormat="1">
      <c r="A607" s="19"/>
      <c r="D607" s="19"/>
      <c r="E607" s="19"/>
      <c r="F607" s="241"/>
      <c r="G607" s="238"/>
    </row>
    <row r="608" spans="1:7" s="236" customFormat="1">
      <c r="A608" s="19"/>
      <c r="D608" s="19"/>
      <c r="E608" s="19"/>
      <c r="F608" s="241"/>
      <c r="G608" s="238"/>
    </row>
    <row r="609" spans="1:7" s="236" customFormat="1">
      <c r="A609" s="19"/>
      <c r="D609" s="19"/>
      <c r="E609" s="19"/>
      <c r="F609" s="241"/>
      <c r="G609" s="238"/>
    </row>
    <row r="610" spans="1:7" s="236" customFormat="1">
      <c r="A610" s="19"/>
      <c r="D610" s="19"/>
      <c r="E610" s="19"/>
      <c r="F610" s="241"/>
      <c r="G610" s="238"/>
    </row>
    <row r="611" spans="1:7" s="236" customFormat="1">
      <c r="A611" s="19"/>
      <c r="D611" s="19"/>
      <c r="E611" s="19"/>
      <c r="F611" s="241"/>
      <c r="G611" s="238"/>
    </row>
    <row r="612" spans="1:7" s="236" customFormat="1">
      <c r="A612" s="19"/>
      <c r="D612" s="19"/>
      <c r="E612" s="19"/>
      <c r="F612" s="241"/>
      <c r="G612" s="238"/>
    </row>
    <row r="613" spans="1:7" s="236" customFormat="1">
      <c r="A613" s="19"/>
      <c r="D613" s="19"/>
      <c r="E613" s="19"/>
      <c r="F613" s="241"/>
      <c r="G613" s="238"/>
    </row>
    <row r="614" spans="1:7" s="236" customFormat="1">
      <c r="A614" s="19"/>
      <c r="D614" s="19"/>
      <c r="E614" s="19"/>
      <c r="F614" s="241"/>
      <c r="G614" s="238"/>
    </row>
    <row r="615" spans="1:7" s="236" customFormat="1">
      <c r="A615" s="19"/>
      <c r="D615" s="19"/>
      <c r="E615" s="19"/>
      <c r="F615" s="241"/>
      <c r="G615" s="238"/>
    </row>
    <row r="616" spans="1:7" s="236" customFormat="1">
      <c r="A616" s="19"/>
      <c r="D616" s="19"/>
      <c r="E616" s="19"/>
      <c r="F616" s="241"/>
      <c r="G616" s="238"/>
    </row>
    <row r="617" spans="1:7" s="236" customFormat="1">
      <c r="A617" s="19"/>
      <c r="D617" s="19"/>
      <c r="E617" s="19"/>
      <c r="F617" s="241"/>
      <c r="G617" s="238"/>
    </row>
    <row r="618" spans="1:7" s="236" customFormat="1">
      <c r="A618" s="19"/>
      <c r="D618" s="19"/>
      <c r="E618" s="19"/>
      <c r="F618" s="241"/>
      <c r="G618" s="238"/>
    </row>
    <row r="619" spans="1:7" s="236" customFormat="1">
      <c r="A619" s="19"/>
      <c r="D619" s="19"/>
      <c r="E619" s="19"/>
      <c r="F619" s="241"/>
      <c r="G619" s="238"/>
    </row>
    <row r="620" spans="1:7" s="236" customFormat="1">
      <c r="A620" s="19"/>
      <c r="D620" s="19"/>
      <c r="E620" s="19"/>
      <c r="F620" s="241"/>
      <c r="G620" s="238"/>
    </row>
    <row r="621" spans="1:7" s="236" customFormat="1">
      <c r="A621" s="19"/>
      <c r="D621" s="19"/>
      <c r="E621" s="19"/>
      <c r="F621" s="241"/>
      <c r="G621" s="238"/>
    </row>
    <row r="622" spans="1:7" s="236" customFormat="1">
      <c r="A622" s="19"/>
      <c r="D622" s="19"/>
      <c r="E622" s="19"/>
      <c r="F622" s="241"/>
      <c r="G622" s="238"/>
    </row>
    <row r="623" spans="1:7" s="236" customFormat="1">
      <c r="A623" s="19"/>
      <c r="D623" s="19"/>
      <c r="E623" s="19"/>
      <c r="F623" s="241"/>
      <c r="G623" s="238"/>
    </row>
    <row r="624" spans="1:7" s="236" customFormat="1">
      <c r="A624" s="19"/>
      <c r="D624" s="19"/>
      <c r="E624" s="19"/>
      <c r="F624" s="241"/>
      <c r="G624" s="238"/>
    </row>
    <row r="625" spans="1:7" s="236" customFormat="1">
      <c r="A625" s="19"/>
      <c r="D625" s="19"/>
      <c r="E625" s="19"/>
      <c r="F625" s="241"/>
      <c r="G625" s="238"/>
    </row>
    <row r="626" spans="1:7" s="236" customFormat="1">
      <c r="A626" s="19"/>
      <c r="D626" s="19"/>
      <c r="E626" s="19"/>
      <c r="F626" s="241"/>
      <c r="G626" s="238"/>
    </row>
    <row r="627" spans="1:7" s="236" customFormat="1">
      <c r="A627" s="19"/>
      <c r="D627" s="19"/>
      <c r="E627" s="19"/>
      <c r="F627" s="241"/>
      <c r="G627" s="238"/>
    </row>
    <row r="628" spans="1:7" s="236" customFormat="1">
      <c r="A628" s="19"/>
      <c r="D628" s="19"/>
      <c r="E628" s="19"/>
      <c r="F628" s="241"/>
      <c r="G628" s="238"/>
    </row>
    <row r="629" spans="1:7" s="236" customFormat="1">
      <c r="A629" s="19"/>
      <c r="D629" s="19"/>
      <c r="E629" s="19"/>
      <c r="F629" s="241"/>
      <c r="G629" s="238"/>
    </row>
    <row r="630" spans="1:7" s="236" customFormat="1">
      <c r="A630" s="19"/>
      <c r="D630" s="19"/>
      <c r="E630" s="19"/>
      <c r="F630" s="241"/>
      <c r="G630" s="238"/>
    </row>
    <row r="631" spans="1:7" s="236" customFormat="1">
      <c r="A631" s="19"/>
      <c r="D631" s="19"/>
      <c r="E631" s="19"/>
      <c r="F631" s="241"/>
      <c r="G631" s="238"/>
    </row>
    <row r="632" spans="1:7" s="236" customFormat="1">
      <c r="A632" s="19"/>
      <c r="D632" s="19"/>
      <c r="E632" s="19"/>
      <c r="F632" s="241"/>
      <c r="G632" s="238"/>
    </row>
    <row r="633" spans="1:7" s="236" customFormat="1">
      <c r="A633" s="19"/>
      <c r="D633" s="19"/>
      <c r="E633" s="19"/>
      <c r="F633" s="241"/>
      <c r="G633" s="238"/>
    </row>
    <row r="634" spans="1:7" s="236" customFormat="1">
      <c r="A634" s="19"/>
      <c r="D634" s="19"/>
      <c r="E634" s="19"/>
      <c r="F634" s="241"/>
      <c r="G634" s="238"/>
    </row>
    <row r="635" spans="1:7" s="236" customFormat="1">
      <c r="A635" s="19"/>
      <c r="D635" s="19"/>
      <c r="E635" s="19"/>
      <c r="F635" s="241"/>
      <c r="G635" s="238"/>
    </row>
    <row r="636" spans="1:7" s="236" customFormat="1">
      <c r="A636" s="19"/>
      <c r="D636" s="19"/>
      <c r="E636" s="19"/>
      <c r="F636" s="241"/>
      <c r="G636" s="238"/>
    </row>
    <row r="637" spans="1:7" s="236" customFormat="1">
      <c r="A637" s="19"/>
      <c r="D637" s="19"/>
      <c r="E637" s="19"/>
      <c r="F637" s="241"/>
      <c r="G637" s="238"/>
    </row>
    <row r="638" spans="1:7" s="236" customFormat="1">
      <c r="A638" s="19"/>
      <c r="D638" s="19"/>
      <c r="E638" s="19"/>
      <c r="F638" s="241"/>
      <c r="G638" s="238"/>
    </row>
    <row r="639" spans="1:7" s="236" customFormat="1">
      <c r="A639" s="19"/>
      <c r="D639" s="19"/>
      <c r="E639" s="19"/>
      <c r="F639" s="241"/>
      <c r="G639" s="238"/>
    </row>
    <row r="640" spans="1:7" s="236" customFormat="1">
      <c r="A640" s="19"/>
      <c r="D640" s="19"/>
      <c r="E640" s="19"/>
      <c r="F640" s="241"/>
      <c r="G640" s="238"/>
    </row>
    <row r="641" spans="1:7" s="236" customFormat="1">
      <c r="A641" s="19"/>
      <c r="D641" s="19"/>
      <c r="E641" s="19"/>
      <c r="F641" s="241"/>
      <c r="G641" s="238"/>
    </row>
    <row r="642" spans="1:7" s="236" customFormat="1">
      <c r="A642" s="19"/>
      <c r="D642" s="19"/>
      <c r="E642" s="19"/>
      <c r="F642" s="241"/>
      <c r="G642" s="238"/>
    </row>
    <row r="643" spans="1:7" s="236" customFormat="1">
      <c r="A643" s="19"/>
      <c r="D643" s="19"/>
      <c r="E643" s="19"/>
      <c r="F643" s="241"/>
      <c r="G643" s="238"/>
    </row>
    <row r="644" spans="1:7" s="236" customFormat="1">
      <c r="A644" s="19"/>
      <c r="D644" s="19"/>
      <c r="E644" s="19"/>
      <c r="F644" s="241"/>
      <c r="G644" s="238"/>
    </row>
    <row r="645" spans="1:7" s="236" customFormat="1">
      <c r="A645" s="19"/>
      <c r="D645" s="19"/>
      <c r="E645" s="19"/>
      <c r="F645" s="241"/>
      <c r="G645" s="238"/>
    </row>
    <row r="646" spans="1:7" s="236" customFormat="1">
      <c r="A646" s="19"/>
      <c r="D646" s="19"/>
      <c r="E646" s="19"/>
      <c r="F646" s="241"/>
      <c r="G646" s="238"/>
    </row>
    <row r="647" spans="1:7" s="236" customFormat="1">
      <c r="A647" s="19"/>
      <c r="D647" s="19"/>
      <c r="E647" s="19"/>
      <c r="F647" s="241"/>
      <c r="G647" s="238"/>
    </row>
    <row r="648" spans="1:7" s="236" customFormat="1">
      <c r="A648" s="19"/>
      <c r="D648" s="19"/>
      <c r="E648" s="19"/>
      <c r="F648" s="241"/>
      <c r="G648" s="238"/>
    </row>
    <row r="649" spans="1:7" s="236" customFormat="1">
      <c r="A649" s="19"/>
      <c r="D649" s="19"/>
      <c r="E649" s="19"/>
      <c r="F649" s="241"/>
      <c r="G649" s="238"/>
    </row>
    <row r="650" spans="1:7" s="236" customFormat="1">
      <c r="A650" s="19"/>
      <c r="D650" s="19"/>
      <c r="E650" s="19"/>
      <c r="F650" s="241"/>
      <c r="G650" s="238"/>
    </row>
    <row r="651" spans="1:7" s="236" customFormat="1">
      <c r="A651" s="19"/>
      <c r="D651" s="19"/>
      <c r="E651" s="19"/>
      <c r="F651" s="241"/>
      <c r="G651" s="238"/>
    </row>
    <row r="652" spans="1:7" s="236" customFormat="1">
      <c r="A652" s="19"/>
      <c r="D652" s="19"/>
      <c r="E652" s="19"/>
      <c r="F652" s="241"/>
      <c r="G652" s="238"/>
    </row>
    <row r="653" spans="1:7" s="236" customFormat="1">
      <c r="A653" s="19"/>
      <c r="D653" s="19"/>
      <c r="E653" s="19"/>
      <c r="F653" s="241"/>
      <c r="G653" s="238"/>
    </row>
    <row r="654" spans="1:7" s="236" customFormat="1">
      <c r="A654" s="19"/>
      <c r="D654" s="19"/>
      <c r="E654" s="19"/>
      <c r="F654" s="241"/>
      <c r="G654" s="238"/>
    </row>
    <row r="655" spans="1:7" s="236" customFormat="1">
      <c r="A655" s="19"/>
      <c r="D655" s="19"/>
      <c r="E655" s="19"/>
      <c r="F655" s="241"/>
      <c r="G655" s="238"/>
    </row>
    <row r="656" spans="1:7" s="236" customFormat="1">
      <c r="A656" s="19"/>
      <c r="D656" s="19"/>
      <c r="E656" s="19"/>
      <c r="F656" s="241"/>
      <c r="G656" s="238"/>
    </row>
    <row r="657" spans="1:7" s="236" customFormat="1">
      <c r="A657" s="19"/>
      <c r="D657" s="19"/>
      <c r="E657" s="19"/>
      <c r="F657" s="241"/>
      <c r="G657" s="238"/>
    </row>
    <row r="658" spans="1:7" s="236" customFormat="1">
      <c r="A658" s="19"/>
      <c r="D658" s="19"/>
      <c r="E658" s="19"/>
      <c r="F658" s="241"/>
      <c r="G658" s="238"/>
    </row>
    <row r="659" spans="1:7" s="236" customFormat="1">
      <c r="A659" s="19"/>
      <c r="D659" s="19"/>
      <c r="E659" s="19"/>
      <c r="F659" s="241"/>
      <c r="G659" s="238"/>
    </row>
    <row r="660" spans="1:7" s="236" customFormat="1">
      <c r="A660" s="19"/>
      <c r="D660" s="19"/>
      <c r="E660" s="19"/>
      <c r="F660" s="241"/>
      <c r="G660" s="238"/>
    </row>
    <row r="661" spans="1:7" s="236" customFormat="1">
      <c r="A661" s="19"/>
      <c r="D661" s="19"/>
      <c r="E661" s="19"/>
      <c r="F661" s="241"/>
      <c r="G661" s="238"/>
    </row>
    <row r="662" spans="1:7" s="236" customFormat="1">
      <c r="A662" s="19"/>
      <c r="D662" s="19"/>
      <c r="E662" s="19"/>
      <c r="F662" s="241"/>
      <c r="G662" s="238"/>
    </row>
    <row r="663" spans="1:7" s="236" customFormat="1">
      <c r="A663" s="19"/>
      <c r="D663" s="19"/>
      <c r="E663" s="19"/>
      <c r="F663" s="241"/>
      <c r="G663" s="238"/>
    </row>
    <row r="664" spans="1:7" s="236" customFormat="1">
      <c r="A664" s="19"/>
      <c r="D664" s="19"/>
      <c r="E664" s="19"/>
      <c r="F664" s="241"/>
      <c r="G664" s="238"/>
    </row>
    <row r="665" spans="1:7" s="236" customFormat="1">
      <c r="A665" s="19"/>
      <c r="D665" s="19"/>
      <c r="E665" s="19"/>
      <c r="F665" s="241"/>
      <c r="G665" s="238"/>
    </row>
    <row r="666" spans="1:7" s="236" customFormat="1">
      <c r="A666" s="19"/>
      <c r="D666" s="19"/>
      <c r="E666" s="19"/>
      <c r="F666" s="241"/>
      <c r="G666" s="238"/>
    </row>
    <row r="667" spans="1:7" s="236" customFormat="1">
      <c r="A667" s="19"/>
      <c r="D667" s="19"/>
      <c r="E667" s="19"/>
      <c r="F667" s="241"/>
      <c r="G667" s="238"/>
    </row>
    <row r="668" spans="1:7" s="236" customFormat="1">
      <c r="A668" s="19"/>
      <c r="D668" s="19"/>
      <c r="E668" s="19"/>
      <c r="F668" s="241"/>
      <c r="G668" s="238"/>
    </row>
    <row r="669" spans="1:7" s="236" customFormat="1">
      <c r="A669" s="19"/>
      <c r="D669" s="19"/>
      <c r="E669" s="19"/>
      <c r="F669" s="241"/>
      <c r="G669" s="238"/>
    </row>
    <row r="670" spans="1:7" s="236" customFormat="1">
      <c r="A670" s="19"/>
      <c r="D670" s="19"/>
      <c r="E670" s="19"/>
      <c r="F670" s="241"/>
      <c r="G670" s="238"/>
    </row>
    <row r="671" spans="1:7" s="236" customFormat="1">
      <c r="A671" s="19"/>
      <c r="D671" s="19"/>
      <c r="E671" s="19"/>
      <c r="F671" s="241"/>
      <c r="G671" s="238"/>
    </row>
    <row r="672" spans="1:7" s="236" customFormat="1">
      <c r="A672" s="19"/>
      <c r="D672" s="19"/>
      <c r="E672" s="19"/>
      <c r="F672" s="241"/>
      <c r="G672" s="238"/>
    </row>
    <row r="673" spans="1:7" s="236" customFormat="1">
      <c r="A673" s="19"/>
      <c r="D673" s="19"/>
      <c r="E673" s="19"/>
      <c r="F673" s="241"/>
      <c r="G673" s="238"/>
    </row>
    <row r="674" spans="1:7" s="236" customFormat="1">
      <c r="A674" s="19"/>
      <c r="D674" s="19"/>
      <c r="E674" s="19"/>
      <c r="F674" s="241"/>
      <c r="G674" s="238"/>
    </row>
    <row r="675" spans="1:7" s="236" customFormat="1">
      <c r="A675" s="19"/>
      <c r="D675" s="19"/>
      <c r="E675" s="19"/>
      <c r="F675" s="241"/>
      <c r="G675" s="238"/>
    </row>
    <row r="676" spans="1:7" s="236" customFormat="1">
      <c r="A676" s="19"/>
      <c r="D676" s="19"/>
      <c r="E676" s="19"/>
      <c r="F676" s="241"/>
      <c r="G676" s="238"/>
    </row>
    <row r="677" spans="1:7" s="236" customFormat="1">
      <c r="A677" s="19"/>
      <c r="D677" s="19"/>
      <c r="E677" s="19"/>
      <c r="F677" s="241"/>
      <c r="G677" s="238"/>
    </row>
    <row r="678" spans="1:7" s="236" customFormat="1">
      <c r="A678" s="19"/>
      <c r="D678" s="19"/>
      <c r="E678" s="19"/>
      <c r="F678" s="241"/>
      <c r="G678" s="238"/>
    </row>
    <row r="679" spans="1:7" s="236" customFormat="1">
      <c r="A679" s="19"/>
      <c r="D679" s="19"/>
      <c r="E679" s="19"/>
      <c r="F679" s="241"/>
      <c r="G679" s="238"/>
    </row>
    <row r="680" spans="1:7" s="236" customFormat="1">
      <c r="A680" s="19"/>
      <c r="D680" s="19"/>
      <c r="E680" s="19"/>
      <c r="F680" s="241"/>
      <c r="G680" s="238"/>
    </row>
    <row r="681" spans="1:7" s="236" customFormat="1">
      <c r="A681" s="19"/>
      <c r="D681" s="19"/>
      <c r="E681" s="19"/>
      <c r="F681" s="241"/>
      <c r="G681" s="238"/>
    </row>
    <row r="682" spans="1:7" s="236" customFormat="1">
      <c r="A682" s="19"/>
      <c r="D682" s="19"/>
      <c r="E682" s="19"/>
      <c r="F682" s="241"/>
      <c r="G682" s="238"/>
    </row>
    <row r="683" spans="1:7" s="236" customFormat="1">
      <c r="A683" s="19"/>
      <c r="D683" s="19"/>
      <c r="E683" s="19"/>
      <c r="F683" s="241"/>
      <c r="G683" s="238"/>
    </row>
    <row r="684" spans="1:7" s="236" customFormat="1">
      <c r="A684" s="19"/>
      <c r="D684" s="19"/>
      <c r="E684" s="19"/>
      <c r="F684" s="241"/>
      <c r="G684" s="238"/>
    </row>
    <row r="685" spans="1:7" s="236" customFormat="1">
      <c r="A685" s="19"/>
      <c r="D685" s="19"/>
      <c r="E685" s="19"/>
      <c r="F685" s="241"/>
      <c r="G685" s="238"/>
    </row>
    <row r="686" spans="1:7" s="236" customFormat="1">
      <c r="A686" s="19"/>
      <c r="D686" s="19"/>
      <c r="E686" s="19"/>
      <c r="F686" s="241"/>
      <c r="G686" s="238"/>
    </row>
    <row r="687" spans="1:7" s="236" customFormat="1">
      <c r="A687" s="19"/>
      <c r="D687" s="19"/>
      <c r="E687" s="19"/>
      <c r="F687" s="241"/>
      <c r="G687" s="238"/>
    </row>
    <row r="688" spans="1:7" s="236" customFormat="1">
      <c r="A688" s="19"/>
      <c r="D688" s="19"/>
      <c r="E688" s="19"/>
      <c r="F688" s="241"/>
      <c r="G688" s="238"/>
    </row>
    <row r="689" spans="1:7" s="236" customFormat="1">
      <c r="A689" s="19"/>
      <c r="D689" s="19"/>
      <c r="E689" s="19"/>
      <c r="F689" s="241"/>
      <c r="G689" s="238"/>
    </row>
    <row r="690" spans="1:7" s="236" customFormat="1">
      <c r="A690" s="19"/>
      <c r="D690" s="19"/>
      <c r="E690" s="19"/>
      <c r="F690" s="241"/>
      <c r="G690" s="238"/>
    </row>
    <row r="691" spans="1:7" s="236" customFormat="1">
      <c r="A691" s="19"/>
      <c r="D691" s="19"/>
      <c r="E691" s="19"/>
      <c r="F691" s="241"/>
      <c r="G691" s="238"/>
    </row>
    <row r="692" spans="1:7" s="236" customFormat="1">
      <c r="A692" s="19"/>
      <c r="D692" s="19"/>
      <c r="E692" s="19"/>
      <c r="F692" s="241"/>
      <c r="G692" s="238"/>
    </row>
    <row r="693" spans="1:7" s="236" customFormat="1">
      <c r="A693" s="19"/>
      <c r="D693" s="19"/>
      <c r="E693" s="19"/>
      <c r="F693" s="241"/>
      <c r="G693" s="238"/>
    </row>
    <row r="694" spans="1:7" s="236" customFormat="1">
      <c r="A694" s="19"/>
      <c r="D694" s="19"/>
      <c r="E694" s="19"/>
      <c r="F694" s="241"/>
      <c r="G694" s="238"/>
    </row>
    <row r="695" spans="1:7" s="236" customFormat="1">
      <c r="A695" s="19"/>
      <c r="D695" s="19"/>
      <c r="E695" s="19"/>
      <c r="F695" s="241"/>
      <c r="G695" s="238"/>
    </row>
    <row r="696" spans="1:7" s="236" customFormat="1">
      <c r="A696" s="19"/>
      <c r="D696" s="19"/>
      <c r="E696" s="19"/>
      <c r="F696" s="241"/>
      <c r="G696" s="238"/>
    </row>
    <row r="697" spans="1:7" s="236" customFormat="1">
      <c r="A697" s="19"/>
      <c r="D697" s="19"/>
      <c r="E697" s="19"/>
      <c r="F697" s="241"/>
      <c r="G697" s="238"/>
    </row>
    <row r="698" spans="1:7" s="236" customFormat="1">
      <c r="A698" s="19"/>
      <c r="D698" s="19"/>
      <c r="E698" s="19"/>
      <c r="F698" s="241"/>
      <c r="G698" s="238"/>
    </row>
    <row r="699" spans="1:7" s="236" customFormat="1">
      <c r="A699" s="19"/>
      <c r="D699" s="19"/>
      <c r="E699" s="19"/>
      <c r="F699" s="241"/>
      <c r="G699" s="238"/>
    </row>
    <row r="700" spans="1:7" s="236" customFormat="1">
      <c r="A700" s="19"/>
      <c r="D700" s="19"/>
      <c r="E700" s="19"/>
      <c r="F700" s="241"/>
      <c r="G700" s="238"/>
    </row>
    <row r="701" spans="1:7" s="236" customFormat="1">
      <c r="A701" s="19"/>
      <c r="D701" s="19"/>
      <c r="E701" s="19"/>
      <c r="F701" s="241"/>
      <c r="G701" s="238"/>
    </row>
    <row r="702" spans="1:7" s="236" customFormat="1">
      <c r="A702" s="19"/>
      <c r="D702" s="19"/>
      <c r="E702" s="19"/>
      <c r="F702" s="241"/>
      <c r="G702" s="238"/>
    </row>
    <row r="703" spans="1:7" s="236" customFormat="1">
      <c r="A703" s="19"/>
      <c r="D703" s="19"/>
      <c r="E703" s="19"/>
      <c r="F703" s="241"/>
      <c r="G703" s="238"/>
    </row>
    <row r="704" spans="1:7" s="236" customFormat="1">
      <c r="A704" s="19"/>
      <c r="D704" s="19"/>
      <c r="E704" s="19"/>
      <c r="F704" s="241"/>
      <c r="G704" s="238"/>
    </row>
    <row r="705" spans="1:7" s="236" customFormat="1">
      <c r="A705" s="19"/>
      <c r="D705" s="19"/>
      <c r="E705" s="19"/>
      <c r="F705" s="241"/>
      <c r="G705" s="238"/>
    </row>
    <row r="706" spans="1:7" s="236" customFormat="1">
      <c r="A706" s="19"/>
      <c r="D706" s="19"/>
      <c r="E706" s="19"/>
      <c r="F706" s="241"/>
      <c r="G706" s="238"/>
    </row>
    <row r="707" spans="1:7" s="236" customFormat="1">
      <c r="A707" s="19"/>
      <c r="D707" s="19"/>
      <c r="E707" s="19"/>
      <c r="F707" s="241"/>
      <c r="G707" s="238"/>
    </row>
    <row r="708" spans="1:7" s="236" customFormat="1">
      <c r="A708" s="19"/>
      <c r="D708" s="19"/>
      <c r="E708" s="19"/>
      <c r="F708" s="241"/>
      <c r="G708" s="238"/>
    </row>
    <row r="709" spans="1:7" s="236" customFormat="1">
      <c r="A709" s="19"/>
      <c r="D709" s="19"/>
      <c r="E709" s="19"/>
      <c r="F709" s="241"/>
      <c r="G709" s="238"/>
    </row>
    <row r="710" spans="1:7" s="236" customFormat="1">
      <c r="A710" s="19"/>
      <c r="D710" s="19"/>
      <c r="E710" s="19"/>
      <c r="F710" s="241"/>
      <c r="G710" s="238"/>
    </row>
    <row r="711" spans="1:7" s="236" customFormat="1">
      <c r="A711" s="19"/>
      <c r="D711" s="19"/>
      <c r="E711" s="19"/>
      <c r="F711" s="241"/>
      <c r="G711" s="238"/>
    </row>
    <row r="712" spans="1:7" s="236" customFormat="1">
      <c r="A712" s="19"/>
      <c r="D712" s="19"/>
      <c r="E712" s="19"/>
      <c r="F712" s="241"/>
      <c r="G712" s="238"/>
    </row>
    <row r="713" spans="1:7" s="236" customFormat="1">
      <c r="A713" s="19"/>
      <c r="D713" s="19"/>
      <c r="E713" s="19"/>
      <c r="F713" s="241"/>
      <c r="G713" s="238"/>
    </row>
    <row r="714" spans="1:7" s="236" customFormat="1">
      <c r="A714" s="19"/>
      <c r="D714" s="19"/>
      <c r="E714" s="19"/>
      <c r="F714" s="241"/>
      <c r="G714" s="238"/>
    </row>
    <row r="715" spans="1:7" s="236" customFormat="1">
      <c r="A715" s="19"/>
      <c r="D715" s="19"/>
      <c r="E715" s="19"/>
      <c r="F715" s="241"/>
      <c r="G715" s="238"/>
    </row>
    <row r="716" spans="1:7" s="236" customFormat="1">
      <c r="A716" s="19"/>
      <c r="D716" s="19"/>
      <c r="E716" s="19"/>
      <c r="F716" s="241"/>
      <c r="G716" s="238"/>
    </row>
    <row r="717" spans="1:7" s="236" customFormat="1">
      <c r="A717" s="19"/>
      <c r="D717" s="19"/>
      <c r="E717" s="19"/>
      <c r="F717" s="241"/>
      <c r="G717" s="238"/>
    </row>
    <row r="718" spans="1:7" s="236" customFormat="1">
      <c r="A718" s="19"/>
      <c r="D718" s="19"/>
      <c r="E718" s="19"/>
      <c r="F718" s="241"/>
      <c r="G718" s="238"/>
    </row>
    <row r="719" spans="1:7" s="236" customFormat="1">
      <c r="A719" s="19"/>
      <c r="D719" s="19"/>
      <c r="E719" s="19"/>
      <c r="F719" s="241"/>
      <c r="G719" s="238"/>
    </row>
    <row r="720" spans="1:7" s="236" customFormat="1">
      <c r="A720" s="19"/>
      <c r="D720" s="19"/>
      <c r="E720" s="19"/>
      <c r="F720" s="241"/>
      <c r="G720" s="238"/>
    </row>
    <row r="721" spans="1:7" s="236" customFormat="1">
      <c r="A721" s="19"/>
      <c r="D721" s="19"/>
      <c r="E721" s="19"/>
      <c r="F721" s="241"/>
      <c r="G721" s="238"/>
    </row>
    <row r="722" spans="1:7" s="236" customFormat="1">
      <c r="A722" s="19"/>
      <c r="D722" s="19"/>
      <c r="E722" s="19"/>
      <c r="F722" s="241"/>
      <c r="G722" s="238"/>
    </row>
    <row r="723" spans="1:7" s="236" customFormat="1">
      <c r="A723" s="19"/>
      <c r="D723" s="19"/>
      <c r="E723" s="19"/>
      <c r="F723" s="241"/>
      <c r="G723" s="238"/>
    </row>
    <row r="724" spans="1:7" s="236" customFormat="1">
      <c r="A724" s="19"/>
      <c r="D724" s="19"/>
      <c r="E724" s="19"/>
      <c r="F724" s="241"/>
      <c r="G724" s="238"/>
    </row>
    <row r="725" spans="1:7" s="236" customFormat="1">
      <c r="A725" s="19"/>
      <c r="D725" s="19"/>
      <c r="E725" s="19"/>
      <c r="F725" s="241"/>
      <c r="G725" s="238"/>
    </row>
    <row r="726" spans="1:7" s="236" customFormat="1">
      <c r="A726" s="19"/>
      <c r="D726" s="19"/>
      <c r="E726" s="19"/>
      <c r="F726" s="241"/>
      <c r="G726" s="238"/>
    </row>
    <row r="727" spans="1:7" s="236" customFormat="1">
      <c r="A727" s="19"/>
      <c r="D727" s="19"/>
      <c r="E727" s="19"/>
      <c r="F727" s="241"/>
      <c r="G727" s="238"/>
    </row>
    <row r="728" spans="1:7" s="236" customFormat="1">
      <c r="A728" s="19"/>
      <c r="D728" s="19"/>
      <c r="E728" s="19"/>
      <c r="F728" s="241"/>
      <c r="G728" s="238"/>
    </row>
    <row r="729" spans="1:7" s="236" customFormat="1">
      <c r="A729" s="19"/>
      <c r="D729" s="19"/>
      <c r="E729" s="19"/>
      <c r="F729" s="241"/>
      <c r="G729" s="238"/>
    </row>
    <row r="730" spans="1:7" s="236" customFormat="1">
      <c r="A730" s="19"/>
      <c r="D730" s="19"/>
      <c r="E730" s="19"/>
      <c r="F730" s="241"/>
      <c r="G730" s="238"/>
    </row>
    <row r="731" spans="1:7" s="236" customFormat="1">
      <c r="A731" s="19"/>
      <c r="D731" s="19"/>
      <c r="E731" s="19"/>
      <c r="F731" s="241"/>
      <c r="G731" s="238"/>
    </row>
    <row r="732" spans="1:7" s="236" customFormat="1">
      <c r="A732" s="19"/>
      <c r="D732" s="19"/>
      <c r="E732" s="19"/>
      <c r="F732" s="241"/>
      <c r="G732" s="238"/>
    </row>
    <row r="733" spans="1:7" s="236" customFormat="1">
      <c r="A733" s="19"/>
      <c r="D733" s="19"/>
      <c r="E733" s="19"/>
      <c r="F733" s="241"/>
      <c r="G733" s="238"/>
    </row>
    <row r="734" spans="1:7" s="236" customFormat="1">
      <c r="A734" s="19"/>
      <c r="D734" s="19"/>
      <c r="E734" s="19"/>
      <c r="F734" s="241"/>
      <c r="G734" s="238"/>
    </row>
    <row r="735" spans="1:7" s="236" customFormat="1">
      <c r="A735" s="19"/>
      <c r="D735" s="19"/>
      <c r="E735" s="19"/>
      <c r="F735" s="241"/>
      <c r="G735" s="238"/>
    </row>
    <row r="736" spans="1:7" s="236" customFormat="1">
      <c r="A736" s="19"/>
      <c r="D736" s="19"/>
      <c r="E736" s="19"/>
      <c r="F736" s="241"/>
      <c r="G736" s="238"/>
    </row>
    <row r="737" spans="1:7" s="236" customFormat="1">
      <c r="A737" s="19"/>
      <c r="D737" s="19"/>
      <c r="E737" s="19"/>
      <c r="F737" s="241"/>
      <c r="G737" s="238"/>
    </row>
    <row r="738" spans="1:7" s="236" customFormat="1">
      <c r="A738" s="19"/>
      <c r="D738" s="19"/>
      <c r="E738" s="19"/>
      <c r="F738" s="241"/>
      <c r="G738" s="238"/>
    </row>
    <row r="739" spans="1:7" s="236" customFormat="1">
      <c r="A739" s="19"/>
      <c r="D739" s="19"/>
      <c r="E739" s="19"/>
      <c r="F739" s="241"/>
      <c r="G739" s="238"/>
    </row>
    <row r="740" spans="1:7" s="236" customFormat="1">
      <c r="A740" s="19"/>
      <c r="D740" s="19"/>
      <c r="E740" s="19"/>
      <c r="F740" s="241"/>
      <c r="G740" s="238"/>
    </row>
    <row r="741" spans="1:7" s="236" customFormat="1">
      <c r="A741" s="19"/>
      <c r="D741" s="19"/>
      <c r="E741" s="19"/>
      <c r="F741" s="241"/>
      <c r="G741" s="238"/>
    </row>
    <row r="742" spans="1:7" s="236" customFormat="1">
      <c r="A742" s="19"/>
      <c r="D742" s="19"/>
      <c r="E742" s="19"/>
      <c r="F742" s="241"/>
      <c r="G742" s="238"/>
    </row>
    <row r="743" spans="1:7" s="236" customFormat="1">
      <c r="A743" s="19"/>
      <c r="D743" s="19"/>
      <c r="E743" s="19"/>
      <c r="F743" s="241"/>
      <c r="G743" s="238"/>
    </row>
    <row r="744" spans="1:7" s="236" customFormat="1">
      <c r="A744" s="19"/>
      <c r="D744" s="19"/>
      <c r="E744" s="19"/>
      <c r="F744" s="241"/>
      <c r="G744" s="238"/>
    </row>
    <row r="745" spans="1:7" s="236" customFormat="1">
      <c r="A745" s="19"/>
      <c r="D745" s="19"/>
      <c r="E745" s="19"/>
      <c r="F745" s="241"/>
      <c r="G745" s="238"/>
    </row>
    <row r="746" spans="1:7" s="236" customFormat="1">
      <c r="A746" s="19"/>
      <c r="D746" s="19"/>
      <c r="E746" s="19"/>
      <c r="F746" s="241"/>
      <c r="G746" s="238"/>
    </row>
    <row r="747" spans="1:7" s="236" customFormat="1">
      <c r="A747" s="19"/>
      <c r="D747" s="19"/>
      <c r="E747" s="19"/>
      <c r="F747" s="241"/>
      <c r="G747" s="238"/>
    </row>
    <row r="748" spans="1:7" s="236" customFormat="1">
      <c r="A748" s="19"/>
      <c r="D748" s="19"/>
      <c r="E748" s="19"/>
      <c r="F748" s="241"/>
      <c r="G748" s="238"/>
    </row>
    <row r="749" spans="1:7" s="236" customFormat="1">
      <c r="A749" s="19"/>
      <c r="D749" s="19"/>
      <c r="E749" s="19"/>
      <c r="F749" s="241"/>
      <c r="G749" s="238"/>
    </row>
    <row r="750" spans="1:7" s="236" customFormat="1">
      <c r="A750" s="19"/>
      <c r="D750" s="19"/>
      <c r="E750" s="19"/>
      <c r="F750" s="241"/>
      <c r="G750" s="238"/>
    </row>
    <row r="751" spans="1:7" s="236" customFormat="1">
      <c r="A751" s="19"/>
      <c r="D751" s="19"/>
      <c r="E751" s="19"/>
      <c r="F751" s="241"/>
      <c r="G751" s="238"/>
    </row>
    <row r="752" spans="1:7" s="236" customFormat="1">
      <c r="A752" s="19"/>
      <c r="D752" s="19"/>
      <c r="E752" s="19"/>
      <c r="F752" s="241"/>
      <c r="G752" s="238"/>
    </row>
    <row r="753" spans="1:7" s="236" customFormat="1">
      <c r="A753" s="19"/>
      <c r="D753" s="19"/>
      <c r="E753" s="19"/>
      <c r="F753" s="241"/>
      <c r="G753" s="238"/>
    </row>
    <row r="754" spans="1:7" s="236" customFormat="1">
      <c r="A754" s="19"/>
      <c r="D754" s="19"/>
      <c r="E754" s="19"/>
      <c r="F754" s="241"/>
      <c r="G754" s="238"/>
    </row>
    <row r="755" spans="1:7" s="236" customFormat="1">
      <c r="A755" s="19"/>
      <c r="D755" s="19"/>
      <c r="E755" s="19"/>
      <c r="F755" s="241"/>
      <c r="G755" s="238"/>
    </row>
    <row r="756" spans="1:7" s="236" customFormat="1">
      <c r="A756" s="19"/>
      <c r="D756" s="19"/>
      <c r="E756" s="19"/>
      <c r="F756" s="241"/>
      <c r="G756" s="238"/>
    </row>
    <row r="757" spans="1:7" s="236" customFormat="1">
      <c r="A757" s="19"/>
      <c r="D757" s="19"/>
      <c r="E757" s="19"/>
      <c r="F757" s="241"/>
      <c r="G757" s="238"/>
    </row>
    <row r="758" spans="1:7" s="236" customFormat="1">
      <c r="A758" s="19"/>
      <c r="D758" s="19"/>
      <c r="E758" s="19"/>
      <c r="F758" s="241"/>
      <c r="G758" s="238"/>
    </row>
    <row r="759" spans="1:7" s="236" customFormat="1">
      <c r="A759" s="19"/>
      <c r="D759" s="19"/>
      <c r="E759" s="19"/>
      <c r="F759" s="241"/>
      <c r="G759" s="238"/>
    </row>
    <row r="760" spans="1:7" s="236" customFormat="1">
      <c r="A760" s="19"/>
      <c r="D760" s="19"/>
      <c r="E760" s="19"/>
      <c r="F760" s="241"/>
      <c r="G760" s="238"/>
    </row>
    <row r="761" spans="1:7" s="236" customFormat="1">
      <c r="A761" s="19"/>
      <c r="D761" s="19"/>
      <c r="E761" s="19"/>
      <c r="F761" s="241"/>
      <c r="G761" s="238"/>
    </row>
    <row r="762" spans="1:7" s="236" customFormat="1">
      <c r="A762" s="19"/>
      <c r="D762" s="19"/>
      <c r="E762" s="19"/>
      <c r="F762" s="241"/>
      <c r="G762" s="238"/>
    </row>
    <row r="763" spans="1:7" s="236" customFormat="1">
      <c r="A763" s="19"/>
      <c r="D763" s="19"/>
      <c r="E763" s="19"/>
      <c r="F763" s="241"/>
      <c r="G763" s="238"/>
    </row>
    <row r="764" spans="1:7" s="236" customFormat="1">
      <c r="A764" s="19"/>
      <c r="D764" s="19"/>
      <c r="E764" s="19"/>
      <c r="F764" s="241"/>
      <c r="G764" s="238"/>
    </row>
    <row r="765" spans="1:7" s="236" customFormat="1">
      <c r="A765" s="19"/>
      <c r="D765" s="19"/>
      <c r="E765" s="19"/>
      <c r="F765" s="241"/>
      <c r="G765" s="238"/>
    </row>
    <row r="766" spans="1:7" s="236" customFormat="1">
      <c r="A766" s="19"/>
      <c r="D766" s="19"/>
      <c r="E766" s="19"/>
      <c r="F766" s="241"/>
      <c r="G766" s="238"/>
    </row>
    <row r="767" spans="1:7" s="236" customFormat="1">
      <c r="A767" s="19"/>
      <c r="D767" s="19"/>
      <c r="E767" s="19"/>
      <c r="F767" s="241"/>
      <c r="G767" s="238"/>
    </row>
    <row r="768" spans="1:7" s="236" customFormat="1">
      <c r="A768" s="19"/>
      <c r="D768" s="19"/>
      <c r="E768" s="19"/>
      <c r="F768" s="241"/>
      <c r="G768" s="238"/>
    </row>
    <row r="769" spans="1:7" s="236" customFormat="1">
      <c r="A769" s="19"/>
      <c r="D769" s="19"/>
      <c r="E769" s="19"/>
      <c r="F769" s="241"/>
      <c r="G769" s="238"/>
    </row>
    <row r="770" spans="1:7" s="236" customFormat="1">
      <c r="A770" s="19"/>
      <c r="D770" s="19"/>
      <c r="E770" s="19"/>
      <c r="F770" s="241"/>
      <c r="G770" s="238"/>
    </row>
    <row r="771" spans="1:7" s="236" customFormat="1">
      <c r="A771" s="19"/>
      <c r="D771" s="19"/>
      <c r="E771" s="19"/>
      <c r="F771" s="241"/>
      <c r="G771" s="238"/>
    </row>
    <row r="772" spans="1:7" s="236" customFormat="1">
      <c r="A772" s="19"/>
      <c r="D772" s="19"/>
      <c r="E772" s="19"/>
      <c r="F772" s="241"/>
      <c r="G772" s="238"/>
    </row>
    <row r="773" spans="1:7" s="236" customFormat="1">
      <c r="A773" s="19"/>
      <c r="D773" s="19"/>
      <c r="E773" s="19"/>
      <c r="F773" s="241"/>
      <c r="G773" s="238"/>
    </row>
    <row r="774" spans="1:7" s="236" customFormat="1">
      <c r="A774" s="19"/>
      <c r="D774" s="19"/>
      <c r="E774" s="19"/>
      <c r="F774" s="241"/>
      <c r="G774" s="238"/>
    </row>
    <row r="775" spans="1:7" s="236" customFormat="1">
      <c r="A775" s="19"/>
      <c r="D775" s="19"/>
      <c r="E775" s="19"/>
      <c r="F775" s="241"/>
      <c r="G775" s="238"/>
    </row>
    <row r="776" spans="1:7" s="236" customFormat="1">
      <c r="A776" s="19"/>
      <c r="D776" s="19"/>
      <c r="E776" s="19"/>
      <c r="F776" s="241"/>
      <c r="G776" s="238"/>
    </row>
    <row r="777" spans="1:7" s="236" customFormat="1">
      <c r="A777" s="19"/>
      <c r="D777" s="19"/>
      <c r="E777" s="19"/>
      <c r="F777" s="241"/>
      <c r="G777" s="238"/>
    </row>
    <row r="778" spans="1:7" s="236" customFormat="1">
      <c r="A778" s="19"/>
      <c r="D778" s="19"/>
      <c r="E778" s="19"/>
      <c r="F778" s="241"/>
      <c r="G778" s="238"/>
    </row>
    <row r="779" spans="1:7" s="236" customFormat="1">
      <c r="A779" s="19"/>
      <c r="D779" s="19"/>
      <c r="E779" s="19"/>
      <c r="F779" s="241"/>
      <c r="G779" s="238"/>
    </row>
    <row r="780" spans="1:7" s="236" customFormat="1">
      <c r="A780" s="19"/>
      <c r="D780" s="19"/>
      <c r="E780" s="19"/>
      <c r="F780" s="241"/>
      <c r="G780" s="238"/>
    </row>
    <row r="781" spans="1:7" s="236" customFormat="1">
      <c r="A781" s="19"/>
      <c r="D781" s="19"/>
      <c r="E781" s="19"/>
      <c r="F781" s="241"/>
      <c r="G781" s="238"/>
    </row>
    <row r="782" spans="1:7" s="236" customFormat="1">
      <c r="A782" s="19"/>
      <c r="D782" s="19"/>
      <c r="E782" s="19"/>
      <c r="F782" s="241"/>
      <c r="G782" s="238"/>
    </row>
    <row r="783" spans="1:7" s="236" customFormat="1">
      <c r="A783" s="19"/>
      <c r="D783" s="19"/>
      <c r="E783" s="19"/>
      <c r="F783" s="241"/>
      <c r="G783" s="238"/>
    </row>
    <row r="784" spans="1:7" s="236" customFormat="1">
      <c r="A784" s="19"/>
      <c r="D784" s="19"/>
      <c r="E784" s="19"/>
      <c r="F784" s="241"/>
      <c r="G784" s="238"/>
    </row>
    <row r="785" spans="1:7" s="236" customFormat="1">
      <c r="A785" s="19"/>
      <c r="D785" s="19"/>
      <c r="E785" s="19"/>
      <c r="F785" s="241"/>
      <c r="G785" s="238"/>
    </row>
    <row r="786" spans="1:7" s="236" customFormat="1">
      <c r="A786" s="19"/>
      <c r="D786" s="19"/>
      <c r="E786" s="19"/>
      <c r="F786" s="241"/>
      <c r="G786" s="238"/>
    </row>
    <row r="787" spans="1:7" s="236" customFormat="1">
      <c r="A787" s="19"/>
      <c r="D787" s="19"/>
      <c r="E787" s="19"/>
      <c r="F787" s="241"/>
      <c r="G787" s="238"/>
    </row>
    <row r="788" spans="1:7" s="236" customFormat="1">
      <c r="A788" s="19"/>
      <c r="D788" s="19"/>
      <c r="E788" s="19"/>
      <c r="F788" s="241"/>
      <c r="G788" s="238"/>
    </row>
    <row r="789" spans="1:7" s="236" customFormat="1">
      <c r="A789" s="19"/>
      <c r="D789" s="19"/>
      <c r="E789" s="19"/>
      <c r="F789" s="241"/>
      <c r="G789" s="238"/>
    </row>
    <row r="790" spans="1:7" s="236" customFormat="1">
      <c r="A790" s="19"/>
      <c r="D790" s="19"/>
      <c r="E790" s="19"/>
      <c r="F790" s="241"/>
      <c r="G790" s="238"/>
    </row>
    <row r="791" spans="1:7" s="236" customFormat="1">
      <c r="A791" s="19"/>
      <c r="D791" s="19"/>
      <c r="E791" s="19"/>
      <c r="F791" s="241"/>
      <c r="G791" s="238"/>
    </row>
    <row r="792" spans="1:7" s="236" customFormat="1">
      <c r="A792" s="19"/>
      <c r="D792" s="19"/>
      <c r="E792" s="19"/>
      <c r="F792" s="241"/>
      <c r="G792" s="238"/>
    </row>
    <row r="793" spans="1:7" s="236" customFormat="1">
      <c r="A793" s="19"/>
      <c r="D793" s="19"/>
      <c r="E793" s="19"/>
      <c r="F793" s="241"/>
      <c r="G793" s="238"/>
    </row>
    <row r="794" spans="1:7" s="236" customFormat="1">
      <c r="A794" s="19"/>
      <c r="D794" s="19"/>
      <c r="E794" s="19"/>
      <c r="F794" s="241"/>
      <c r="G794" s="238"/>
    </row>
    <row r="795" spans="1:7">
      <c r="F795" s="25"/>
    </row>
    <row r="796" spans="1:7">
      <c r="F796" s="25"/>
    </row>
  </sheetData>
  <mergeCells count="4">
    <mergeCell ref="A1:H1"/>
    <mergeCell ref="D345:H345"/>
    <mergeCell ref="D341:H341"/>
    <mergeCell ref="D340:H340"/>
  </mergeCells>
  <phoneticPr fontId="0" type="noConversion"/>
  <pageMargins left="0.48" right="0.19685039370078741" top="0.49" bottom="0.51181102362204722" header="0.51181102362204722" footer="0.51181102362204722"/>
  <pageSetup paperSize="9" scale="95" fitToWidth="9" fitToHeight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70"/>
  <sheetViews>
    <sheetView workbookViewId="0">
      <selection activeCell="C74" sqref="C74"/>
    </sheetView>
  </sheetViews>
  <sheetFormatPr defaultRowHeight="12.75"/>
  <cols>
    <col min="1" max="1" width="7" style="95" customWidth="1"/>
    <col min="2" max="2" width="11.7109375" style="95" bestFit="1" customWidth="1"/>
    <col min="3" max="3" width="48.42578125" style="95" bestFit="1" customWidth="1"/>
    <col min="4" max="4" width="5.42578125" style="95" bestFit="1" customWidth="1"/>
    <col min="5" max="5" width="10.7109375" style="95" bestFit="1" customWidth="1"/>
    <col min="6" max="6" width="29.42578125" style="95" customWidth="1"/>
    <col min="7" max="7" width="9.140625" style="96"/>
    <col min="8" max="16384" width="9.140625" style="95"/>
  </cols>
  <sheetData>
    <row r="1" spans="1:9" s="1" customFormat="1" ht="101.25" customHeight="1">
      <c r="A1" s="279" t="s">
        <v>1337</v>
      </c>
      <c r="B1" s="279"/>
      <c r="C1" s="279"/>
      <c r="D1" s="279"/>
      <c r="E1" s="279"/>
      <c r="F1" s="279"/>
      <c r="G1" s="161"/>
      <c r="H1" s="161"/>
      <c r="I1" s="223"/>
    </row>
    <row r="2" spans="1:9" ht="24.95" customHeight="1" thickBot="1">
      <c r="A2" s="98"/>
      <c r="B2" s="98"/>
      <c r="C2" s="98"/>
      <c r="D2" s="98"/>
      <c r="E2" s="98"/>
      <c r="F2" s="98"/>
      <c r="G2" s="95"/>
    </row>
    <row r="3" spans="1:9" ht="15.75" thickTop="1" thickBot="1">
      <c r="A3" s="158" t="s">
        <v>1074</v>
      </c>
      <c r="B3" s="157" t="s">
        <v>1286</v>
      </c>
      <c r="C3" s="157" t="s">
        <v>462</v>
      </c>
      <c r="D3" s="157" t="s">
        <v>14</v>
      </c>
      <c r="E3" s="156" t="s">
        <v>783</v>
      </c>
      <c r="F3" s="155" t="s">
        <v>1285</v>
      </c>
      <c r="G3" s="95"/>
    </row>
    <row r="4" spans="1:9" ht="15" thickTop="1">
      <c r="A4" s="154"/>
      <c r="B4" s="153"/>
      <c r="C4" s="122" t="s">
        <v>1284</v>
      </c>
      <c r="D4" s="153"/>
      <c r="E4" s="126"/>
      <c r="F4" s="119" t="s">
        <v>1170</v>
      </c>
      <c r="G4" s="95"/>
    </row>
    <row r="5" spans="1:9" ht="15">
      <c r="A5" s="118">
        <v>1</v>
      </c>
      <c r="B5" s="111" t="s">
        <v>812</v>
      </c>
      <c r="C5" s="135" t="s">
        <v>1283</v>
      </c>
      <c r="D5" s="111" t="s">
        <v>120</v>
      </c>
      <c r="E5" s="116">
        <v>1687000</v>
      </c>
      <c r="F5" s="115" t="s">
        <v>1282</v>
      </c>
      <c r="G5" s="95"/>
    </row>
    <row r="6" spans="1:9" ht="15">
      <c r="A6" s="114">
        <v>2</v>
      </c>
      <c r="B6" s="113" t="s">
        <v>813</v>
      </c>
      <c r="C6" s="133" t="s">
        <v>1281</v>
      </c>
      <c r="D6" s="111" t="s">
        <v>120</v>
      </c>
      <c r="E6" s="110">
        <v>1848000</v>
      </c>
      <c r="F6" s="109" t="s">
        <v>1280</v>
      </c>
      <c r="G6" s="95"/>
    </row>
    <row r="7" spans="1:9" ht="15">
      <c r="A7" s="114">
        <v>3</v>
      </c>
      <c r="B7" s="113" t="s">
        <v>814</v>
      </c>
      <c r="C7" s="133" t="s">
        <v>1279</v>
      </c>
      <c r="D7" s="111" t="s">
        <v>120</v>
      </c>
      <c r="E7" s="110">
        <v>900000</v>
      </c>
      <c r="F7" s="109" t="s">
        <v>1278</v>
      </c>
      <c r="G7" s="95"/>
    </row>
    <row r="8" spans="1:9" ht="15">
      <c r="A8" s="114">
        <v>4</v>
      </c>
      <c r="B8" s="113" t="s">
        <v>815</v>
      </c>
      <c r="C8" s="133" t="s">
        <v>1277</v>
      </c>
      <c r="D8" s="111" t="s">
        <v>120</v>
      </c>
      <c r="E8" s="110">
        <v>496000</v>
      </c>
      <c r="F8" s="109" t="s">
        <v>1276</v>
      </c>
      <c r="G8" s="95"/>
    </row>
    <row r="9" spans="1:9" ht="15.75" thickBot="1">
      <c r="A9" s="152">
        <v>5</v>
      </c>
      <c r="B9" s="151" t="s">
        <v>816</v>
      </c>
      <c r="C9" s="142" t="s">
        <v>1275</v>
      </c>
      <c r="D9" s="111" t="s">
        <v>120</v>
      </c>
      <c r="E9" s="150">
        <v>737000</v>
      </c>
      <c r="F9" s="149" t="s">
        <v>1204</v>
      </c>
      <c r="G9" s="95"/>
    </row>
    <row r="10" spans="1:9" ht="15.75" thickTop="1">
      <c r="A10" s="123"/>
      <c r="B10" s="148"/>
      <c r="C10" s="122" t="s">
        <v>1274</v>
      </c>
      <c r="D10" s="127"/>
      <c r="E10" s="126"/>
      <c r="F10" s="119" t="s">
        <v>1170</v>
      </c>
      <c r="G10" s="95"/>
    </row>
    <row r="11" spans="1:9" ht="15">
      <c r="A11" s="132">
        <v>1</v>
      </c>
      <c r="B11" s="131" t="s">
        <v>1269</v>
      </c>
      <c r="C11" s="130" t="s">
        <v>1273</v>
      </c>
      <c r="D11" s="111" t="s">
        <v>120</v>
      </c>
      <c r="E11" s="143">
        <v>1905000</v>
      </c>
      <c r="F11" s="134"/>
      <c r="G11" s="95"/>
    </row>
    <row r="12" spans="1:9" ht="15">
      <c r="A12" s="132"/>
      <c r="B12" s="131"/>
      <c r="C12" s="130" t="s">
        <v>1221</v>
      </c>
      <c r="D12" s="131"/>
      <c r="E12" s="129"/>
      <c r="F12" s="134" t="s">
        <v>1272</v>
      </c>
      <c r="G12" s="95"/>
    </row>
    <row r="13" spans="1:9" ht="15">
      <c r="A13" s="132"/>
      <c r="B13" s="131"/>
      <c r="C13" s="130" t="s">
        <v>1218</v>
      </c>
      <c r="D13" s="131"/>
      <c r="E13" s="129"/>
      <c r="F13" s="134" t="s">
        <v>1271</v>
      </c>
      <c r="G13" s="95"/>
    </row>
    <row r="14" spans="1:9" ht="15">
      <c r="A14" s="132"/>
      <c r="B14" s="131"/>
      <c r="C14" s="130" t="s">
        <v>1215</v>
      </c>
      <c r="D14" s="131"/>
      <c r="E14" s="129"/>
      <c r="F14" s="134" t="s">
        <v>1205</v>
      </c>
      <c r="G14" s="95"/>
    </row>
    <row r="15" spans="1:9" ht="15">
      <c r="A15" s="147"/>
      <c r="B15" s="146"/>
      <c r="C15" s="141" t="s">
        <v>1249</v>
      </c>
      <c r="D15" s="146"/>
      <c r="E15" s="145"/>
      <c r="F15" s="144" t="s">
        <v>1270</v>
      </c>
      <c r="G15" s="95"/>
    </row>
    <row r="16" spans="1:9" ht="15">
      <c r="A16" s="132">
        <v>2</v>
      </c>
      <c r="B16" s="131" t="s">
        <v>1269</v>
      </c>
      <c r="C16" s="130" t="s">
        <v>1268</v>
      </c>
      <c r="D16" s="111" t="s">
        <v>120</v>
      </c>
      <c r="E16" s="143">
        <v>1512000</v>
      </c>
      <c r="F16" s="134"/>
      <c r="G16" s="95"/>
    </row>
    <row r="17" spans="1:7" ht="15">
      <c r="A17" s="132"/>
      <c r="B17" s="131"/>
      <c r="C17" s="130" t="s">
        <v>1221</v>
      </c>
      <c r="D17" s="131"/>
      <c r="E17" s="129"/>
      <c r="F17" s="134" t="s">
        <v>1267</v>
      </c>
      <c r="G17" s="95"/>
    </row>
    <row r="18" spans="1:7" ht="15">
      <c r="A18" s="132"/>
      <c r="B18" s="131"/>
      <c r="C18" s="130" t="s">
        <v>1218</v>
      </c>
      <c r="D18" s="131"/>
      <c r="E18" s="129"/>
      <c r="F18" s="134" t="s">
        <v>1266</v>
      </c>
      <c r="G18" s="95"/>
    </row>
    <row r="19" spans="1:7" ht="15">
      <c r="A19" s="132"/>
      <c r="B19" s="131"/>
      <c r="C19" s="130" t="s">
        <v>1215</v>
      </c>
      <c r="D19" s="131"/>
      <c r="E19" s="129"/>
      <c r="F19" s="134" t="s">
        <v>1251</v>
      </c>
      <c r="G19" s="95"/>
    </row>
    <row r="20" spans="1:7" ht="15">
      <c r="A20" s="132"/>
      <c r="B20" s="131"/>
      <c r="C20" s="141" t="s">
        <v>1249</v>
      </c>
      <c r="D20" s="131"/>
      <c r="E20" s="129"/>
      <c r="F20" s="134" t="s">
        <v>1265</v>
      </c>
      <c r="G20" s="95"/>
    </row>
    <row r="21" spans="1:7" ht="15.75" thickBot="1">
      <c r="A21" s="114">
        <v>3</v>
      </c>
      <c r="B21" s="113" t="s">
        <v>1264</v>
      </c>
      <c r="C21" s="142" t="s">
        <v>1263</v>
      </c>
      <c r="D21" s="111" t="s">
        <v>120</v>
      </c>
      <c r="E21" s="110">
        <v>670000</v>
      </c>
      <c r="F21" s="109" t="s">
        <v>1262</v>
      </c>
      <c r="G21" s="95"/>
    </row>
    <row r="22" spans="1:7" ht="16.5" thickTop="1" thickBot="1">
      <c r="A22" s="138">
        <v>4</v>
      </c>
      <c r="B22" s="137" t="s">
        <v>1261</v>
      </c>
      <c r="C22" s="136" t="s">
        <v>1260</v>
      </c>
      <c r="D22" s="111" t="s">
        <v>120</v>
      </c>
      <c r="E22" s="105">
        <v>241000</v>
      </c>
      <c r="F22" s="104" t="s">
        <v>1259</v>
      </c>
      <c r="G22" s="95"/>
    </row>
    <row r="23" spans="1:7" ht="15.75" thickTop="1">
      <c r="A23" s="123"/>
      <c r="B23" s="121"/>
      <c r="C23" s="122" t="s">
        <v>1258</v>
      </c>
      <c r="D23" s="121"/>
      <c r="E23" s="139"/>
      <c r="F23" s="119" t="s">
        <v>1170</v>
      </c>
      <c r="G23" s="95"/>
    </row>
    <row r="24" spans="1:7" ht="15">
      <c r="A24" s="118">
        <v>1</v>
      </c>
      <c r="B24" s="111" t="s">
        <v>1257</v>
      </c>
      <c r="C24" s="135" t="s">
        <v>1256</v>
      </c>
      <c r="D24" s="111" t="s">
        <v>120</v>
      </c>
      <c r="E24" s="116">
        <v>1583000</v>
      </c>
      <c r="F24" s="115"/>
      <c r="G24" s="95"/>
    </row>
    <row r="25" spans="1:7" ht="15">
      <c r="A25" s="114"/>
      <c r="B25" s="113" t="s">
        <v>1255</v>
      </c>
      <c r="C25" s="130" t="s">
        <v>1221</v>
      </c>
      <c r="D25" s="113"/>
      <c r="E25" s="110"/>
      <c r="F25" s="109" t="s">
        <v>1254</v>
      </c>
      <c r="G25" s="95"/>
    </row>
    <row r="26" spans="1:7" ht="15">
      <c r="A26" s="114"/>
      <c r="B26" s="113" t="s">
        <v>1253</v>
      </c>
      <c r="C26" s="130" t="s">
        <v>1218</v>
      </c>
      <c r="D26" s="113"/>
      <c r="E26" s="110"/>
      <c r="F26" s="109" t="s">
        <v>1252</v>
      </c>
      <c r="G26" s="95"/>
    </row>
    <row r="27" spans="1:7" ht="15">
      <c r="A27" s="114"/>
      <c r="B27" s="113" t="s">
        <v>1250</v>
      </c>
      <c r="C27" s="130" t="s">
        <v>1215</v>
      </c>
      <c r="D27" s="113"/>
      <c r="E27" s="110"/>
      <c r="F27" s="109" t="s">
        <v>1251</v>
      </c>
      <c r="G27" s="95"/>
    </row>
    <row r="28" spans="1:7" ht="15">
      <c r="A28" s="114"/>
      <c r="B28" s="113" t="s">
        <v>1250</v>
      </c>
      <c r="C28" s="141" t="s">
        <v>1249</v>
      </c>
      <c r="D28" s="113"/>
      <c r="E28" s="110"/>
      <c r="F28" s="109" t="s">
        <v>1248</v>
      </c>
      <c r="G28" s="95"/>
    </row>
    <row r="29" spans="1:7" ht="15">
      <c r="A29" s="114">
        <v>2</v>
      </c>
      <c r="B29" s="113" t="s">
        <v>1246</v>
      </c>
      <c r="C29" s="135" t="s">
        <v>1247</v>
      </c>
      <c r="D29" s="111" t="s">
        <v>120</v>
      </c>
      <c r="E29" s="110">
        <v>1597000</v>
      </c>
      <c r="F29" s="109"/>
      <c r="G29" s="95"/>
    </row>
    <row r="30" spans="1:7" ht="15">
      <c r="A30" s="114"/>
      <c r="B30" s="113" t="s">
        <v>1246</v>
      </c>
      <c r="C30" s="130" t="s">
        <v>1221</v>
      </c>
      <c r="D30" s="113"/>
      <c r="E30" s="110"/>
      <c r="F30" s="109" t="s">
        <v>1245</v>
      </c>
      <c r="G30" s="95"/>
    </row>
    <row r="31" spans="1:7" ht="15">
      <c r="A31" s="114"/>
      <c r="B31" s="113" t="s">
        <v>1244</v>
      </c>
      <c r="C31" s="130" t="s">
        <v>1218</v>
      </c>
      <c r="D31" s="113"/>
      <c r="E31" s="110"/>
      <c r="F31" s="109" t="s">
        <v>1243</v>
      </c>
      <c r="G31" s="95"/>
    </row>
    <row r="32" spans="1:7" ht="15">
      <c r="A32" s="114"/>
      <c r="B32" s="113" t="s">
        <v>1242</v>
      </c>
      <c r="C32" s="130" t="s">
        <v>1215</v>
      </c>
      <c r="D32" s="113"/>
      <c r="E32" s="110"/>
      <c r="F32" s="109" t="s">
        <v>1241</v>
      </c>
      <c r="G32" s="95"/>
    </row>
    <row r="33" spans="1:7" ht="15">
      <c r="A33" s="114">
        <v>4</v>
      </c>
      <c r="B33" s="113" t="s">
        <v>1240</v>
      </c>
      <c r="C33" s="130" t="s">
        <v>1239</v>
      </c>
      <c r="D33" s="113" t="s">
        <v>120</v>
      </c>
      <c r="E33" s="110">
        <v>1134000</v>
      </c>
      <c r="F33" s="109" t="s">
        <v>1238</v>
      </c>
      <c r="G33" s="95"/>
    </row>
    <row r="34" spans="1:7" ht="15">
      <c r="A34" s="114">
        <v>5</v>
      </c>
      <c r="B34" s="113" t="s">
        <v>1237</v>
      </c>
      <c r="C34" s="130" t="s">
        <v>1236</v>
      </c>
      <c r="D34" s="113" t="s">
        <v>120</v>
      </c>
      <c r="E34" s="110">
        <v>288000</v>
      </c>
      <c r="F34" s="109" t="s">
        <v>1235</v>
      </c>
      <c r="G34" s="95"/>
    </row>
    <row r="35" spans="1:7" ht="15.75" thickBot="1">
      <c r="A35" s="132">
        <v>6</v>
      </c>
      <c r="B35" s="113" t="s">
        <v>1234</v>
      </c>
      <c r="C35" s="130" t="s">
        <v>1233</v>
      </c>
      <c r="D35" s="113" t="s">
        <v>120</v>
      </c>
      <c r="E35" s="110">
        <v>897000</v>
      </c>
      <c r="F35" s="140"/>
      <c r="G35" s="95"/>
    </row>
    <row r="36" spans="1:7" ht="15.75" thickTop="1">
      <c r="A36" s="123"/>
      <c r="B36" s="121"/>
      <c r="C36" s="122" t="s">
        <v>1232</v>
      </c>
      <c r="D36" s="121"/>
      <c r="E36" s="139"/>
      <c r="F36" s="119" t="s">
        <v>1170</v>
      </c>
      <c r="G36" s="95"/>
    </row>
    <row r="37" spans="1:7" ht="15">
      <c r="A37" s="132">
        <v>1</v>
      </c>
      <c r="B37" s="131" t="s">
        <v>1231</v>
      </c>
      <c r="C37" s="135" t="s">
        <v>1230</v>
      </c>
      <c r="D37" s="111" t="s">
        <v>120</v>
      </c>
      <c r="E37" s="129">
        <v>2236000</v>
      </c>
      <c r="F37" s="134"/>
      <c r="G37" s="95"/>
    </row>
    <row r="38" spans="1:7" ht="15">
      <c r="A38" s="132"/>
      <c r="B38" s="131"/>
      <c r="C38" s="130" t="s">
        <v>1221</v>
      </c>
      <c r="D38" s="131"/>
      <c r="E38" s="129"/>
      <c r="F38" s="134" t="s">
        <v>1229</v>
      </c>
      <c r="G38" s="95"/>
    </row>
    <row r="39" spans="1:7" ht="15">
      <c r="A39" s="132"/>
      <c r="B39" s="131"/>
      <c r="C39" s="130" t="s">
        <v>1218</v>
      </c>
      <c r="D39" s="131"/>
      <c r="E39" s="129"/>
      <c r="F39" s="134" t="s">
        <v>1228</v>
      </c>
      <c r="G39" s="95"/>
    </row>
    <row r="40" spans="1:7" ht="15">
      <c r="A40" s="132"/>
      <c r="B40" s="131"/>
      <c r="C40" s="130" t="s">
        <v>1215</v>
      </c>
      <c r="D40" s="131"/>
      <c r="E40" s="129"/>
      <c r="F40" s="134" t="s">
        <v>1227</v>
      </c>
      <c r="G40" s="95"/>
    </row>
    <row r="41" spans="1:7" ht="15.75" thickBot="1">
      <c r="A41" s="138">
        <v>4</v>
      </c>
      <c r="B41" s="137" t="s">
        <v>1226</v>
      </c>
      <c r="C41" s="136" t="s">
        <v>1225</v>
      </c>
      <c r="D41" s="111" t="s">
        <v>120</v>
      </c>
      <c r="E41" s="105">
        <v>763000</v>
      </c>
      <c r="F41" s="104" t="s">
        <v>1164</v>
      </c>
      <c r="G41" s="95"/>
    </row>
    <row r="42" spans="1:7" ht="15.75" thickTop="1">
      <c r="A42" s="128"/>
      <c r="B42" s="127"/>
      <c r="C42" s="122" t="s">
        <v>1224</v>
      </c>
      <c r="D42" s="127"/>
      <c r="E42" s="126"/>
      <c r="F42" s="119" t="s">
        <v>1170</v>
      </c>
      <c r="G42" s="95"/>
    </row>
    <row r="43" spans="1:7" ht="15">
      <c r="A43" s="132">
        <v>1</v>
      </c>
      <c r="B43" s="131" t="s">
        <v>1222</v>
      </c>
      <c r="C43" s="135" t="s">
        <v>1223</v>
      </c>
      <c r="D43" s="111" t="s">
        <v>120</v>
      </c>
      <c r="E43" s="129">
        <v>2052000</v>
      </c>
      <c r="F43" s="134"/>
      <c r="G43" s="95"/>
    </row>
    <row r="44" spans="1:7" ht="15">
      <c r="A44" s="132"/>
      <c r="B44" s="131" t="s">
        <v>1222</v>
      </c>
      <c r="C44" s="130" t="s">
        <v>1221</v>
      </c>
      <c r="D44" s="131"/>
      <c r="E44" s="129"/>
      <c r="F44" s="134" t="s">
        <v>1220</v>
      </c>
      <c r="G44" s="95"/>
    </row>
    <row r="45" spans="1:7" ht="15">
      <c r="A45" s="132"/>
      <c r="B45" s="131" t="s">
        <v>1219</v>
      </c>
      <c r="C45" s="130" t="s">
        <v>1218</v>
      </c>
      <c r="D45" s="131"/>
      <c r="E45" s="129"/>
      <c r="F45" s="134" t="s">
        <v>1217</v>
      </c>
    </row>
    <row r="46" spans="1:7" ht="15">
      <c r="A46" s="132"/>
      <c r="B46" s="131" t="s">
        <v>1216</v>
      </c>
      <c r="C46" s="130" t="s">
        <v>1215</v>
      </c>
      <c r="D46" s="131"/>
      <c r="E46" s="129"/>
      <c r="F46" s="134" t="s">
        <v>1214</v>
      </c>
    </row>
    <row r="47" spans="1:7" ht="15">
      <c r="A47" s="114">
        <v>2</v>
      </c>
      <c r="B47" s="113" t="s">
        <v>1213</v>
      </c>
      <c r="C47" s="133" t="s">
        <v>1212</v>
      </c>
      <c r="D47" s="111" t="s">
        <v>120</v>
      </c>
      <c r="E47" s="110">
        <v>161000</v>
      </c>
      <c r="F47" s="109" t="s">
        <v>1211</v>
      </c>
    </row>
    <row r="48" spans="1:7" ht="15">
      <c r="A48" s="114">
        <v>3</v>
      </c>
      <c r="B48" s="113" t="s">
        <v>1210</v>
      </c>
      <c r="C48" s="133" t="s">
        <v>1209</v>
      </c>
      <c r="D48" s="111" t="s">
        <v>120</v>
      </c>
      <c r="E48" s="110">
        <v>480000</v>
      </c>
      <c r="F48" s="109" t="s">
        <v>1208</v>
      </c>
    </row>
    <row r="49" spans="1:7" ht="15">
      <c r="A49" s="114">
        <v>4</v>
      </c>
      <c r="B49" s="113" t="s">
        <v>1207</v>
      </c>
      <c r="C49" s="133" t="s">
        <v>1206</v>
      </c>
      <c r="D49" s="111" t="s">
        <v>120</v>
      </c>
      <c r="E49" s="110">
        <v>315000</v>
      </c>
      <c r="F49" s="109" t="s">
        <v>1205</v>
      </c>
    </row>
    <row r="50" spans="1:7" ht="15.75" thickBot="1">
      <c r="A50" s="132">
        <v>5</v>
      </c>
      <c r="B50" s="131" t="s">
        <v>1203</v>
      </c>
      <c r="C50" s="130" t="s">
        <v>1202</v>
      </c>
      <c r="D50" s="111" t="s">
        <v>120</v>
      </c>
      <c r="E50" s="129">
        <v>1941000</v>
      </c>
      <c r="F50" s="104" t="s">
        <v>1201</v>
      </c>
    </row>
    <row r="51" spans="1:7" ht="15.75" thickTop="1">
      <c r="A51" s="128"/>
      <c r="B51" s="127"/>
      <c r="C51" s="122" t="s">
        <v>1200</v>
      </c>
      <c r="D51" s="127"/>
      <c r="E51" s="126"/>
      <c r="F51" s="119" t="s">
        <v>1170</v>
      </c>
    </row>
    <row r="52" spans="1:7" ht="15.75">
      <c r="A52" s="114">
        <v>1</v>
      </c>
      <c r="B52" s="113" t="s">
        <v>1199</v>
      </c>
      <c r="C52" s="117" t="s">
        <v>1198</v>
      </c>
      <c r="D52" s="111" t="s">
        <v>120</v>
      </c>
      <c r="E52" s="239">
        <v>737000</v>
      </c>
      <c r="F52" s="124" t="s">
        <v>1197</v>
      </c>
    </row>
    <row r="53" spans="1:7" ht="15.75" hidden="1" customHeight="1">
      <c r="A53" s="114">
        <v>3</v>
      </c>
      <c r="B53" s="113" t="s">
        <v>1196</v>
      </c>
      <c r="C53" s="117" t="s">
        <v>1195</v>
      </c>
      <c r="D53" s="111" t="s">
        <v>120</v>
      </c>
      <c r="E53" s="239">
        <v>589000</v>
      </c>
      <c r="F53" s="124" t="s">
        <v>1194</v>
      </c>
      <c r="G53" s="125" t="s">
        <v>1193</v>
      </c>
    </row>
    <row r="54" spans="1:7" ht="15.75">
      <c r="A54" s="114">
        <v>4</v>
      </c>
      <c r="B54" s="113" t="s">
        <v>1192</v>
      </c>
      <c r="C54" s="117" t="s">
        <v>1191</v>
      </c>
      <c r="D54" s="111" t="s">
        <v>120</v>
      </c>
      <c r="E54" s="239">
        <v>967000</v>
      </c>
      <c r="F54" s="124" t="s">
        <v>1190</v>
      </c>
    </row>
    <row r="55" spans="1:7" ht="15.75">
      <c r="A55" s="114">
        <v>5</v>
      </c>
      <c r="B55" s="113" t="s">
        <v>1189</v>
      </c>
      <c r="C55" s="117" t="s">
        <v>1188</v>
      </c>
      <c r="D55" s="111" t="s">
        <v>120</v>
      </c>
      <c r="E55" s="239">
        <v>884000</v>
      </c>
      <c r="F55" s="124" t="s">
        <v>1175</v>
      </c>
    </row>
    <row r="56" spans="1:7" ht="15.75">
      <c r="A56" s="114">
        <v>6</v>
      </c>
      <c r="B56" s="113" t="s">
        <v>1187</v>
      </c>
      <c r="C56" s="117" t="s">
        <v>1186</v>
      </c>
      <c r="D56" s="111" t="s">
        <v>120</v>
      </c>
      <c r="E56" s="239">
        <v>1352000</v>
      </c>
      <c r="F56" s="124" t="s">
        <v>1185</v>
      </c>
    </row>
    <row r="57" spans="1:7" ht="15.75">
      <c r="A57" s="114">
        <v>7</v>
      </c>
      <c r="B57" s="113" t="s">
        <v>1184</v>
      </c>
      <c r="C57" s="117" t="s">
        <v>1183</v>
      </c>
      <c r="D57" s="111" t="s">
        <v>120</v>
      </c>
      <c r="E57" s="239">
        <v>913000</v>
      </c>
      <c r="F57" s="124" t="s">
        <v>1182</v>
      </c>
    </row>
    <row r="58" spans="1:7" ht="15.75">
      <c r="A58" s="114">
        <v>8</v>
      </c>
      <c r="B58" s="113"/>
      <c r="C58" s="117" t="s">
        <v>1181</v>
      </c>
      <c r="D58" s="111" t="s">
        <v>120</v>
      </c>
      <c r="E58" s="239">
        <v>1198000</v>
      </c>
      <c r="F58" s="124" t="s">
        <v>1172</v>
      </c>
    </row>
    <row r="59" spans="1:7" ht="15.75">
      <c r="A59" s="114">
        <v>9</v>
      </c>
      <c r="B59" s="113" t="s">
        <v>1177</v>
      </c>
      <c r="C59" s="117" t="s">
        <v>1180</v>
      </c>
      <c r="D59" s="111" t="s">
        <v>120</v>
      </c>
      <c r="E59" s="239">
        <v>840000</v>
      </c>
      <c r="F59" s="124" t="s">
        <v>1175</v>
      </c>
      <c r="G59" s="95"/>
    </row>
    <row r="60" spans="1:7" ht="15.75">
      <c r="A60" s="114">
        <v>10</v>
      </c>
      <c r="B60" s="113" t="s">
        <v>1177</v>
      </c>
      <c r="C60" s="117" t="s">
        <v>1179</v>
      </c>
      <c r="D60" s="111" t="s">
        <v>120</v>
      </c>
      <c r="E60" s="239">
        <v>750000</v>
      </c>
      <c r="F60" s="124" t="s">
        <v>1178</v>
      </c>
      <c r="G60" s="95"/>
    </row>
    <row r="61" spans="1:7" ht="15.75">
      <c r="A61" s="114">
        <v>11</v>
      </c>
      <c r="B61" s="113" t="s">
        <v>1177</v>
      </c>
      <c r="C61" s="117" t="s">
        <v>1176</v>
      </c>
      <c r="D61" s="111" t="s">
        <v>120</v>
      </c>
      <c r="E61" s="239">
        <v>737000</v>
      </c>
      <c r="F61" s="124" t="s">
        <v>1175</v>
      </c>
      <c r="G61" s="95"/>
    </row>
    <row r="62" spans="1:7" ht="16.5" thickBot="1">
      <c r="A62" s="114">
        <v>12</v>
      </c>
      <c r="B62" s="113" t="s">
        <v>1174</v>
      </c>
      <c r="C62" s="117" t="s">
        <v>1173</v>
      </c>
      <c r="D62" s="111" t="s">
        <v>120</v>
      </c>
      <c r="E62" s="239">
        <v>1091000</v>
      </c>
      <c r="F62" s="124" t="s">
        <v>1172</v>
      </c>
      <c r="G62" s="95"/>
    </row>
    <row r="63" spans="1:7" ht="15.75" thickTop="1">
      <c r="A63" s="123"/>
      <c r="B63" s="121"/>
      <c r="C63" s="122" t="s">
        <v>1171</v>
      </c>
      <c r="D63" s="121"/>
      <c r="E63" s="120"/>
      <c r="F63" s="119" t="s">
        <v>1170</v>
      </c>
      <c r="G63" s="95"/>
    </row>
    <row r="64" spans="1:7" ht="15.75">
      <c r="A64" s="118">
        <v>1</v>
      </c>
      <c r="B64" s="111" t="s">
        <v>1169</v>
      </c>
      <c r="C64" s="117" t="s">
        <v>1168</v>
      </c>
      <c r="D64" s="111" t="s">
        <v>120</v>
      </c>
      <c r="E64" s="116">
        <v>967000</v>
      </c>
      <c r="F64" s="115" t="s">
        <v>1167</v>
      </c>
      <c r="G64" s="95"/>
    </row>
    <row r="65" spans="1:7" ht="15.75">
      <c r="A65" s="114">
        <v>2</v>
      </c>
      <c r="B65" s="113" t="s">
        <v>1166</v>
      </c>
      <c r="C65" s="112" t="s">
        <v>1165</v>
      </c>
      <c r="D65" s="111" t="s">
        <v>120</v>
      </c>
      <c r="E65" s="110">
        <v>505000</v>
      </c>
      <c r="F65" s="109" t="s">
        <v>1164</v>
      </c>
      <c r="G65" s="95"/>
    </row>
    <row r="66" spans="1:7" ht="16.5" thickBot="1">
      <c r="A66" s="108">
        <v>3</v>
      </c>
      <c r="B66" s="108" t="s">
        <v>1163</v>
      </c>
      <c r="C66" s="107" t="s">
        <v>1162</v>
      </c>
      <c r="D66" s="106" t="s">
        <v>120</v>
      </c>
      <c r="E66" s="105">
        <v>433000</v>
      </c>
      <c r="F66" s="104" t="s">
        <v>1161</v>
      </c>
      <c r="G66" s="95"/>
    </row>
    <row r="67" spans="1:7" ht="13.5" thickTop="1">
      <c r="A67" s="101"/>
      <c r="B67" s="103"/>
      <c r="C67" s="102" t="s">
        <v>1160</v>
      </c>
      <c r="D67" s="101"/>
      <c r="E67" s="100"/>
      <c r="F67" s="99"/>
      <c r="G67" s="95"/>
    </row>
    <row r="68" spans="1:7">
      <c r="A68" s="98"/>
      <c r="B68" s="98"/>
      <c r="C68" s="98"/>
      <c r="D68" s="98"/>
      <c r="E68" s="98"/>
      <c r="F68" s="98"/>
      <c r="G68" s="95"/>
    </row>
    <row r="69" spans="1:7" ht="15.75">
      <c r="B69" s="163" t="s">
        <v>1288</v>
      </c>
      <c r="C69" s="11"/>
      <c r="D69" s="11"/>
      <c r="E69" s="97"/>
      <c r="G69" s="95"/>
    </row>
    <row r="70" spans="1:7" ht="15.75">
      <c r="B70" s="163" t="s">
        <v>1338</v>
      </c>
      <c r="C70" s="11"/>
      <c r="D70" s="11"/>
    </row>
  </sheetData>
  <mergeCells count="1">
    <mergeCell ref="A1:F1"/>
  </mergeCells>
  <pageMargins left="0.27559055118110237" right="0.19685039370078741" top="0.31496062992125984" bottom="0.23622047244094491" header="0.51181102362204722" footer="0.51181102362204722"/>
  <pageSetup paperSize="9" scale="89" fitToHeight="2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Cap 1</vt:lpstr>
      <vt:lpstr>Cap 2</vt:lpstr>
      <vt:lpstr>Cap 3</vt:lpstr>
      <vt:lpstr>Tranh nhựa</vt:lpstr>
      <vt:lpstr>'Cap 1'!Print_Area</vt:lpstr>
      <vt:lpstr>'Cap 2'!Print_Area</vt:lpstr>
      <vt:lpstr>'Cap 3'!Print_Area</vt:lpstr>
      <vt:lpstr>'Tranh nhựa'!Print_Area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Hiep</dc:creator>
  <cp:lastModifiedBy>User</cp:lastModifiedBy>
  <cp:lastPrinted>2018-08-09T10:06:51Z</cp:lastPrinted>
  <dcterms:created xsi:type="dcterms:W3CDTF">1996-10-14T23:33:28Z</dcterms:created>
  <dcterms:modified xsi:type="dcterms:W3CDTF">2018-12-06T04:40:29Z</dcterms:modified>
</cp:coreProperties>
</file>